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 firstSheet="5" activeTab="13"/>
  </bookViews>
  <sheets>
    <sheet name="Inspección 1" sheetId="1" r:id="rId1"/>
    <sheet name="Inspección 2" sheetId="2" r:id="rId2"/>
    <sheet name="Inspección 3" sheetId="3" r:id="rId3"/>
    <sheet name="Inspección 4" sheetId="4" r:id="rId4"/>
    <sheet name="Asistencia Judicial 1" sheetId="5" r:id="rId5"/>
    <sheet name="Asistencia Judicial 2" sheetId="6" r:id="rId6"/>
    <sheet name="Asistencia Judicial 3" sheetId="7" r:id="rId7"/>
    <sheet name="Asistencia Judicial 4" sheetId="8" r:id="rId8"/>
    <sheet name="Higiene 1" sheetId="9" r:id="rId9"/>
    <sheet name="Higiene 2" sheetId="10" r:id="rId10"/>
    <sheet name="Higiene 3" sheetId="11" r:id="rId11"/>
    <sheet name="Higiene 4" sheetId="12" r:id="rId12"/>
    <sheet name="Mediación 1" sheetId="13" r:id="rId13"/>
    <sheet name="Mediación 2" sheetId="14" r:id="rId14"/>
    <sheet name="Mediación 3" sheetId="15" r:id="rId1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5" l="1"/>
  <c r="E26" i="15"/>
  <c r="E25" i="15"/>
  <c r="E24" i="15"/>
  <c r="E23" i="15"/>
  <c r="E22" i="15"/>
  <c r="E21" i="15"/>
  <c r="E20" i="15"/>
  <c r="E19" i="15"/>
  <c r="E18" i="15"/>
  <c r="E17" i="15"/>
  <c r="E16" i="15"/>
  <c r="E15" i="15"/>
  <c r="E14" i="15"/>
  <c r="E13" i="15"/>
  <c r="E11" i="15"/>
  <c r="E10" i="15"/>
  <c r="E9" i="15"/>
  <c r="E7" i="15"/>
  <c r="E6" i="15"/>
  <c r="E5" i="15" s="1"/>
  <c r="J5" i="15"/>
  <c r="I5" i="15"/>
  <c r="H5" i="15"/>
  <c r="G5" i="15"/>
  <c r="F5" i="15"/>
  <c r="E27" i="14" l="1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E5" i="14" s="1"/>
  <c r="J5" i="14"/>
  <c r="I5" i="14"/>
  <c r="H5" i="14"/>
  <c r="G5" i="14"/>
  <c r="F5" i="14"/>
  <c r="G28" i="13" l="1"/>
  <c r="G27" i="13"/>
  <c r="H27" i="13" s="1"/>
  <c r="F27" i="13"/>
  <c r="G26" i="13"/>
  <c r="H26" i="13" s="1"/>
  <c r="G24" i="13"/>
  <c r="G23" i="13" s="1"/>
  <c r="F24" i="13"/>
  <c r="K23" i="13"/>
  <c r="I23" i="13"/>
  <c r="E23" i="13"/>
  <c r="F26" i="13" s="1"/>
  <c r="G13" i="13"/>
  <c r="H13" i="13" s="1"/>
  <c r="F13" i="13"/>
  <c r="G12" i="13"/>
  <c r="H12" i="13" s="1"/>
  <c r="G11" i="13"/>
  <c r="H11" i="13" s="1"/>
  <c r="F11" i="13"/>
  <c r="G10" i="13"/>
  <c r="G9" i="13"/>
  <c r="G8" i="13" s="1"/>
  <c r="K8" i="13"/>
  <c r="I8" i="13"/>
  <c r="E8" i="13"/>
  <c r="F10" i="13" s="1"/>
  <c r="L28" i="13" l="1"/>
  <c r="J25" i="13"/>
  <c r="J28" i="13"/>
  <c r="L25" i="13"/>
  <c r="H25" i="13"/>
  <c r="J27" i="13"/>
  <c r="L27" i="13"/>
  <c r="L24" i="13"/>
  <c r="J24" i="13"/>
  <c r="L26" i="13"/>
  <c r="J12" i="13"/>
  <c r="L9" i="13"/>
  <c r="L12" i="13"/>
  <c r="J9" i="13"/>
  <c r="J8" i="13" s="1"/>
  <c r="L11" i="13"/>
  <c r="J11" i="13"/>
  <c r="J10" i="13"/>
  <c r="J13" i="13"/>
  <c r="L13" i="13"/>
  <c r="L10" i="13"/>
  <c r="H10" i="13"/>
  <c r="H24" i="13"/>
  <c r="H23" i="13" s="1"/>
  <c r="H9" i="13"/>
  <c r="H8" i="13" s="1"/>
  <c r="F25" i="13"/>
  <c r="F23" i="13" s="1"/>
  <c r="F9" i="13"/>
  <c r="F12" i="13"/>
  <c r="F28" i="13"/>
  <c r="J23" i="13" l="1"/>
  <c r="L8" i="13"/>
  <c r="F8" i="13"/>
  <c r="L23" i="13"/>
  <c r="G45" i="12" l="1"/>
  <c r="G44" i="12"/>
  <c r="G43" i="12"/>
  <c r="G42" i="12"/>
  <c r="G41" i="12"/>
  <c r="G39" i="12"/>
  <c r="G38" i="12"/>
  <c r="G37" i="12"/>
  <c r="G36" i="12"/>
  <c r="G35" i="12"/>
  <c r="G33" i="12"/>
  <c r="G32" i="12"/>
  <c r="G31" i="12"/>
  <c r="G30" i="12"/>
  <c r="G29" i="12"/>
  <c r="G27" i="12"/>
  <c r="G26" i="12"/>
  <c r="G25" i="12"/>
  <c r="G24" i="12"/>
  <c r="G23" i="12"/>
  <c r="G21" i="12"/>
  <c r="G20" i="12"/>
  <c r="G19" i="12"/>
  <c r="G18" i="12"/>
  <c r="G17" i="12"/>
  <c r="G15" i="12"/>
  <c r="G14" i="12"/>
  <c r="G13" i="12"/>
  <c r="G12" i="12"/>
  <c r="G11" i="12"/>
  <c r="G9" i="12"/>
  <c r="G8" i="12"/>
  <c r="G7" i="12"/>
  <c r="K6" i="12"/>
  <c r="J6" i="12"/>
  <c r="H6" i="12"/>
  <c r="I46" i="12" s="1"/>
  <c r="F6" i="12"/>
  <c r="G46" i="12" s="1"/>
  <c r="I41" i="12" l="1"/>
  <c r="I36" i="12"/>
  <c r="I17" i="12"/>
  <c r="I18" i="12"/>
  <c r="I42" i="12"/>
  <c r="I7" i="12"/>
  <c r="I13" i="12"/>
  <c r="I19" i="12"/>
  <c r="I25" i="12"/>
  <c r="I31" i="12"/>
  <c r="I37" i="12"/>
  <c r="I43" i="12"/>
  <c r="I11" i="12"/>
  <c r="I29" i="12"/>
  <c r="I12" i="12"/>
  <c r="I8" i="12"/>
  <c r="I14" i="12"/>
  <c r="I20" i="12"/>
  <c r="I26" i="12"/>
  <c r="I32" i="12"/>
  <c r="I38" i="12"/>
  <c r="I44" i="12"/>
  <c r="I23" i="12"/>
  <c r="I35" i="12"/>
  <c r="I24" i="12"/>
  <c r="I30" i="12"/>
  <c r="I9" i="12"/>
  <c r="I15" i="12"/>
  <c r="I21" i="12"/>
  <c r="I27" i="12"/>
  <c r="I33" i="12"/>
  <c r="I39" i="12"/>
  <c r="I45" i="12"/>
  <c r="G10" i="12"/>
  <c r="G6" i="12" s="1"/>
  <c r="G16" i="12"/>
  <c r="G22" i="12"/>
  <c r="G28" i="12"/>
  <c r="G34" i="12"/>
  <c r="G40" i="12"/>
  <c r="I10" i="12"/>
  <c r="I16" i="12"/>
  <c r="I22" i="12"/>
  <c r="I28" i="12"/>
  <c r="I34" i="12"/>
  <c r="I40" i="12"/>
  <c r="I6" i="12" l="1"/>
  <c r="I6" i="11" l="1"/>
  <c r="H6" i="11"/>
  <c r="F6" i="11"/>
  <c r="G44" i="10" l="1"/>
  <c r="G43" i="10"/>
  <c r="G42" i="10"/>
  <c r="G40" i="10"/>
  <c r="G39" i="10"/>
  <c r="G38" i="10"/>
  <c r="G37" i="10"/>
  <c r="G36" i="10"/>
  <c r="G32" i="10"/>
  <c r="G31" i="10"/>
  <c r="G30" i="10"/>
  <c r="G27" i="10"/>
  <c r="G26" i="10"/>
  <c r="G25" i="10"/>
  <c r="G24" i="10"/>
  <c r="G21" i="10"/>
  <c r="G20" i="10"/>
  <c r="G19" i="10"/>
  <c r="G18" i="10"/>
  <c r="G15" i="10"/>
  <c r="G14" i="10"/>
  <c r="G13" i="10"/>
  <c r="G12" i="10"/>
  <c r="G9" i="10"/>
  <c r="G8" i="10"/>
  <c r="G7" i="10"/>
  <c r="G6" i="10"/>
  <c r="F5" i="10"/>
  <c r="G41" i="10" s="1"/>
  <c r="G33" i="10" l="1"/>
  <c r="G45" i="10"/>
  <c r="G10" i="10"/>
  <c r="G5" i="10" s="1"/>
  <c r="G22" i="10"/>
  <c r="G34" i="10"/>
  <c r="G11" i="10"/>
  <c r="G23" i="10"/>
  <c r="G35" i="10"/>
  <c r="G16" i="10"/>
  <c r="G28" i="10"/>
  <c r="G17" i="10"/>
  <c r="G29" i="10"/>
  <c r="F8" i="8" l="1"/>
  <c r="G14" i="8" s="1"/>
  <c r="G9" i="8" l="1"/>
  <c r="G10" i="8"/>
  <c r="G11" i="8"/>
  <c r="G12" i="8"/>
  <c r="G13" i="8"/>
  <c r="G8" i="8" l="1"/>
  <c r="E4" i="7" l="1"/>
  <c r="F26" i="7" s="1"/>
  <c r="F7" i="7" l="1"/>
  <c r="F23" i="7"/>
  <c r="F15" i="7"/>
  <c r="F16" i="7"/>
  <c r="F18" i="7"/>
  <c r="F8" i="7"/>
  <c r="F9" i="7"/>
  <c r="F10" i="7"/>
  <c r="F12" i="7"/>
  <c r="F24" i="7"/>
  <c r="F6" i="7"/>
  <c r="F20" i="7"/>
  <c r="F22" i="7"/>
  <c r="F13" i="7"/>
  <c r="F25" i="7"/>
  <c r="F5" i="7"/>
  <c r="F17" i="7"/>
  <c r="F19" i="7"/>
  <c r="F21" i="7"/>
  <c r="F11" i="7"/>
  <c r="F14" i="7"/>
  <c r="F4" i="7" l="1"/>
  <c r="F46" i="6" l="1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J6" i="6"/>
  <c r="H6" i="6"/>
  <c r="G39" i="6" l="1"/>
  <c r="G16" i="6"/>
  <c r="G28" i="6"/>
  <c r="G40" i="6"/>
  <c r="G20" i="6"/>
  <c r="G32" i="6"/>
  <c r="G45" i="6"/>
  <c r="G10" i="6"/>
  <c r="F6" i="6"/>
  <c r="G23" i="6" s="1"/>
  <c r="G26" i="6" l="1"/>
  <c r="G14" i="6"/>
  <c r="G43" i="6"/>
  <c r="G19" i="6"/>
  <c r="G25" i="6"/>
  <c r="G8" i="6"/>
  <c r="G31" i="6"/>
  <c r="G37" i="6"/>
  <c r="G7" i="6"/>
  <c r="G46" i="6"/>
  <c r="G36" i="6"/>
  <c r="G34" i="6"/>
  <c r="G29" i="6"/>
  <c r="K46" i="6"/>
  <c r="K43" i="6"/>
  <c r="K40" i="6"/>
  <c r="K37" i="6"/>
  <c r="K34" i="6"/>
  <c r="I31" i="6"/>
  <c r="I28" i="6"/>
  <c r="I25" i="6"/>
  <c r="I22" i="6"/>
  <c r="I19" i="6"/>
  <c r="I16" i="6"/>
  <c r="I13" i="6"/>
  <c r="I10" i="6"/>
  <c r="I7" i="6"/>
  <c r="I46" i="6"/>
  <c r="I43" i="6"/>
  <c r="I40" i="6"/>
  <c r="I37" i="6"/>
  <c r="I34" i="6"/>
  <c r="K30" i="6"/>
  <c r="K27" i="6"/>
  <c r="K24" i="6"/>
  <c r="K21" i="6"/>
  <c r="K18" i="6"/>
  <c r="K15" i="6"/>
  <c r="K12" i="6"/>
  <c r="K9" i="6"/>
  <c r="I44" i="6"/>
  <c r="G35" i="6"/>
  <c r="K45" i="6"/>
  <c r="K42" i="6"/>
  <c r="K39" i="6"/>
  <c r="K36" i="6"/>
  <c r="K33" i="6"/>
  <c r="I30" i="6"/>
  <c r="I27" i="6"/>
  <c r="I24" i="6"/>
  <c r="I21" i="6"/>
  <c r="I18" i="6"/>
  <c r="I15" i="6"/>
  <c r="I12" i="6"/>
  <c r="I9" i="6"/>
  <c r="I45" i="6"/>
  <c r="I42" i="6"/>
  <c r="I39" i="6"/>
  <c r="I36" i="6"/>
  <c r="I33" i="6"/>
  <c r="G30" i="6"/>
  <c r="G27" i="6"/>
  <c r="G24" i="6"/>
  <c r="G21" i="6"/>
  <c r="G18" i="6"/>
  <c r="G15" i="6"/>
  <c r="G12" i="6"/>
  <c r="G9" i="6"/>
  <c r="I23" i="6"/>
  <c r="I38" i="6"/>
  <c r="G41" i="6"/>
  <c r="K38" i="6"/>
  <c r="I26" i="6"/>
  <c r="I17" i="6"/>
  <c r="I11" i="6"/>
  <c r="I41" i="6"/>
  <c r="G38" i="6"/>
  <c r="K32" i="6"/>
  <c r="K29" i="6"/>
  <c r="K26" i="6"/>
  <c r="K23" i="6"/>
  <c r="K20" i="6"/>
  <c r="K17" i="6"/>
  <c r="K14" i="6"/>
  <c r="K11" i="6"/>
  <c r="K8" i="6"/>
  <c r="K44" i="6"/>
  <c r="K41" i="6"/>
  <c r="K35" i="6"/>
  <c r="I32" i="6"/>
  <c r="I29" i="6"/>
  <c r="I20" i="6"/>
  <c r="I14" i="6"/>
  <c r="I8" i="6"/>
  <c r="I35" i="6"/>
  <c r="G44" i="6"/>
  <c r="K31" i="6"/>
  <c r="K28" i="6"/>
  <c r="K25" i="6"/>
  <c r="K22" i="6"/>
  <c r="K19" i="6"/>
  <c r="K16" i="6"/>
  <c r="K13" i="6"/>
  <c r="K10" i="6"/>
  <c r="K7" i="6"/>
  <c r="G13" i="6"/>
  <c r="G42" i="6"/>
  <c r="G22" i="6"/>
  <c r="G17" i="6"/>
  <c r="G11" i="6"/>
  <c r="G6" i="6" l="1"/>
  <c r="K6" i="6"/>
  <c r="I6" i="6"/>
  <c r="F48" i="5" l="1"/>
  <c r="F47" i="5"/>
  <c r="F46" i="5"/>
  <c r="F45" i="5"/>
  <c r="F44" i="5"/>
  <c r="G44" i="5" s="1"/>
  <c r="F43" i="5"/>
  <c r="G43" i="5" s="1"/>
  <c r="F42" i="5"/>
  <c r="G42" i="5" s="1"/>
  <c r="F41" i="5"/>
  <c r="G41" i="5" s="1"/>
  <c r="F40" i="5"/>
  <c r="G40" i="5" s="1"/>
  <c r="F39" i="5"/>
  <c r="G39" i="5" s="1"/>
  <c r="F38" i="5"/>
  <c r="G38" i="5" s="1"/>
  <c r="F37" i="5"/>
  <c r="G37" i="5" s="1"/>
  <c r="F36" i="5"/>
  <c r="F35" i="5"/>
  <c r="F34" i="5"/>
  <c r="F33" i="5"/>
  <c r="F32" i="5"/>
  <c r="G32" i="5" s="1"/>
  <c r="F31" i="5"/>
  <c r="G31" i="5" s="1"/>
  <c r="F30" i="5"/>
  <c r="G30" i="5" s="1"/>
  <c r="F29" i="5"/>
  <c r="G29" i="5" s="1"/>
  <c r="F28" i="5"/>
  <c r="G28" i="5" s="1"/>
  <c r="F27" i="5"/>
  <c r="G27" i="5" s="1"/>
  <c r="F26" i="5"/>
  <c r="G26" i="5" s="1"/>
  <c r="F25" i="5"/>
  <c r="G25" i="5" s="1"/>
  <c r="F24" i="5"/>
  <c r="F23" i="5"/>
  <c r="F22" i="5"/>
  <c r="F21" i="5"/>
  <c r="G21" i="5" s="1"/>
  <c r="F20" i="5"/>
  <c r="G20" i="5" s="1"/>
  <c r="F19" i="5"/>
  <c r="G19" i="5" s="1"/>
  <c r="F18" i="5"/>
  <c r="G18" i="5" s="1"/>
  <c r="F17" i="5"/>
  <c r="G17" i="5" s="1"/>
  <c r="F16" i="5"/>
  <c r="G16" i="5" s="1"/>
  <c r="F15" i="5"/>
  <c r="G15" i="5" s="1"/>
  <c r="F14" i="5"/>
  <c r="G14" i="5" s="1"/>
  <c r="F13" i="5"/>
  <c r="G13" i="5" s="1"/>
  <c r="F12" i="5"/>
  <c r="F11" i="5"/>
  <c r="F10" i="5"/>
  <c r="F8" i="5" s="1"/>
  <c r="F9" i="5"/>
  <c r="G9" i="5" s="1"/>
  <c r="J8" i="5"/>
  <c r="H8" i="5"/>
  <c r="G33" i="5" l="1"/>
  <c r="G45" i="5"/>
  <c r="G46" i="5"/>
  <c r="G11" i="5"/>
  <c r="G23" i="5"/>
  <c r="K48" i="5"/>
  <c r="K45" i="5"/>
  <c r="K42" i="5"/>
  <c r="K39" i="5"/>
  <c r="K36" i="5"/>
  <c r="I33" i="5"/>
  <c r="I30" i="5"/>
  <c r="I27" i="5"/>
  <c r="I24" i="5"/>
  <c r="I21" i="5"/>
  <c r="I18" i="5"/>
  <c r="I15" i="5"/>
  <c r="I12" i="5"/>
  <c r="I9" i="5"/>
  <c r="I48" i="5"/>
  <c r="I45" i="5"/>
  <c r="I42" i="5"/>
  <c r="I39" i="5"/>
  <c r="I36" i="5"/>
  <c r="K32" i="5"/>
  <c r="K29" i="5"/>
  <c r="K26" i="5"/>
  <c r="K23" i="5"/>
  <c r="K20" i="5"/>
  <c r="K17" i="5"/>
  <c r="K14" i="5"/>
  <c r="K11" i="5"/>
  <c r="K44" i="5"/>
  <c r="K41" i="5"/>
  <c r="K38" i="5"/>
  <c r="K35" i="5"/>
  <c r="I32" i="5"/>
  <c r="I29" i="5"/>
  <c r="I26" i="5"/>
  <c r="I23" i="5"/>
  <c r="I20" i="5"/>
  <c r="I17" i="5"/>
  <c r="I14" i="5"/>
  <c r="I44" i="5"/>
  <c r="I38" i="5"/>
  <c r="I35" i="5"/>
  <c r="K34" i="5"/>
  <c r="K31" i="5"/>
  <c r="K25" i="5"/>
  <c r="K22" i="5"/>
  <c r="K16" i="5"/>
  <c r="K10" i="5"/>
  <c r="K43" i="5"/>
  <c r="K37" i="5"/>
  <c r="I34" i="5"/>
  <c r="I25" i="5"/>
  <c r="I19" i="5"/>
  <c r="I10" i="5"/>
  <c r="K30" i="5"/>
  <c r="K24" i="5"/>
  <c r="K15" i="5"/>
  <c r="K9" i="5"/>
  <c r="K19" i="5"/>
  <c r="I28" i="5"/>
  <c r="I16" i="5"/>
  <c r="K33" i="5"/>
  <c r="K27" i="5"/>
  <c r="K18" i="5"/>
  <c r="I11" i="5"/>
  <c r="I47" i="5"/>
  <c r="I41" i="5"/>
  <c r="K28" i="5"/>
  <c r="K13" i="5"/>
  <c r="K40" i="5"/>
  <c r="I31" i="5"/>
  <c r="I22" i="5"/>
  <c r="I13" i="5"/>
  <c r="K21" i="5"/>
  <c r="K12" i="5"/>
  <c r="K47" i="5"/>
  <c r="G47" i="5"/>
  <c r="K46" i="5"/>
  <c r="I46" i="5"/>
  <c r="I43" i="5"/>
  <c r="I40" i="5"/>
  <c r="I37" i="5"/>
  <c r="G22" i="5"/>
  <c r="G34" i="5"/>
  <c r="G12" i="5"/>
  <c r="G24" i="5"/>
  <c r="G36" i="5"/>
  <c r="G48" i="5"/>
  <c r="G10" i="5"/>
  <c r="G8" i="5" s="1"/>
  <c r="I8" i="5" l="1"/>
  <c r="K8" i="5"/>
  <c r="E4" i="4" l="1"/>
  <c r="F23" i="4" s="1"/>
  <c r="F12" i="4" l="1"/>
  <c r="F13" i="4"/>
  <c r="F14" i="4"/>
  <c r="F20" i="4"/>
  <c r="F19" i="4"/>
  <c r="F16" i="4"/>
  <c r="F17" i="4"/>
  <c r="F6" i="4"/>
  <c r="F7" i="4"/>
  <c r="F21" i="4"/>
  <c r="F10" i="4"/>
  <c r="F22" i="4"/>
  <c r="F15" i="4"/>
  <c r="F5" i="4"/>
  <c r="F18" i="4"/>
  <c r="F8" i="4"/>
  <c r="F9" i="4"/>
  <c r="F11" i="4"/>
  <c r="F4" i="4" l="1"/>
  <c r="F6" i="3" l="1"/>
  <c r="E6" i="3"/>
  <c r="F46" i="2" l="1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 s="1"/>
  <c r="L6" i="2"/>
  <c r="K6" i="2"/>
  <c r="I6" i="2"/>
  <c r="G6" i="2"/>
  <c r="H45" i="2" l="1"/>
  <c r="H41" i="2"/>
  <c r="H37" i="2"/>
  <c r="H33" i="2"/>
  <c r="H29" i="2"/>
  <c r="H25" i="2"/>
  <c r="H21" i="2"/>
  <c r="H17" i="2"/>
  <c r="H13" i="2"/>
  <c r="H9" i="2"/>
  <c r="H19" i="2"/>
  <c r="H11" i="2"/>
  <c r="J42" i="2"/>
  <c r="J22" i="2"/>
  <c r="J14" i="2"/>
  <c r="H46" i="2"/>
  <c r="H42" i="2"/>
  <c r="H38" i="2"/>
  <c r="H34" i="2"/>
  <c r="H26" i="2"/>
  <c r="H18" i="2"/>
  <c r="H10" i="2"/>
  <c r="J41" i="2"/>
  <c r="J21" i="2"/>
  <c r="J9" i="2"/>
  <c r="J44" i="2"/>
  <c r="J40" i="2"/>
  <c r="J36" i="2"/>
  <c r="J32" i="2"/>
  <c r="J28" i="2"/>
  <c r="J24" i="2"/>
  <c r="J20" i="2"/>
  <c r="J16" i="2"/>
  <c r="J12" i="2"/>
  <c r="J8" i="2"/>
  <c r="H44" i="2"/>
  <c r="H40" i="2"/>
  <c r="H36" i="2"/>
  <c r="H32" i="2"/>
  <c r="H28" i="2"/>
  <c r="H24" i="2"/>
  <c r="H20" i="2"/>
  <c r="H16" i="2"/>
  <c r="H12" i="2"/>
  <c r="H8" i="2"/>
  <c r="J43" i="2"/>
  <c r="J39" i="2"/>
  <c r="J35" i="2"/>
  <c r="J31" i="2"/>
  <c r="J27" i="2"/>
  <c r="J23" i="2"/>
  <c r="J19" i="2"/>
  <c r="J15" i="2"/>
  <c r="J11" i="2"/>
  <c r="J7" i="2"/>
  <c r="H43" i="2"/>
  <c r="H39" i="2"/>
  <c r="H35" i="2"/>
  <c r="H31" i="2"/>
  <c r="H27" i="2"/>
  <c r="H23" i="2"/>
  <c r="H15" i="2"/>
  <c r="H7" i="2"/>
  <c r="J38" i="2"/>
  <c r="J34" i="2"/>
  <c r="J30" i="2"/>
  <c r="J26" i="2"/>
  <c r="J18" i="2"/>
  <c r="J10" i="2"/>
  <c r="H30" i="2"/>
  <c r="H22" i="2"/>
  <c r="H14" i="2"/>
  <c r="J45" i="2"/>
  <c r="J37" i="2"/>
  <c r="J33" i="2"/>
  <c r="J29" i="2"/>
  <c r="J25" i="2"/>
  <c r="J17" i="2"/>
  <c r="J13" i="2"/>
  <c r="J46" i="2"/>
  <c r="J6" i="2" l="1"/>
  <c r="H6" i="2"/>
  <c r="E16" i="1" l="1"/>
  <c r="E15" i="1"/>
  <c r="E14" i="1"/>
  <c r="E13" i="1"/>
  <c r="E12" i="1"/>
  <c r="E11" i="1"/>
  <c r="E10" i="1"/>
  <c r="E9" i="1"/>
  <c r="E8" i="1"/>
  <c r="E7" i="1"/>
  <c r="I6" i="1"/>
  <c r="G6" i="1"/>
  <c r="E6" i="1" l="1"/>
  <c r="J16" i="1" l="1"/>
  <c r="J13" i="1"/>
  <c r="J10" i="1"/>
  <c r="J7" i="1"/>
  <c r="J12" i="1"/>
  <c r="H9" i="1"/>
  <c r="H16" i="1"/>
  <c r="H13" i="1"/>
  <c r="H10" i="1"/>
  <c r="H7" i="1"/>
  <c r="J9" i="1"/>
  <c r="J14" i="1"/>
  <c r="H14" i="1"/>
  <c r="J15" i="1"/>
  <c r="H8" i="1"/>
  <c r="H12" i="1"/>
  <c r="H15" i="1"/>
  <c r="J8" i="1"/>
  <c r="H11" i="1"/>
  <c r="J11" i="1"/>
  <c r="F14" i="1"/>
  <c r="F15" i="1"/>
  <c r="F9" i="1"/>
  <c r="F12" i="1"/>
  <c r="F16" i="1"/>
  <c r="F11" i="1"/>
  <c r="F8" i="1"/>
  <c r="F13" i="1"/>
  <c r="F7" i="1"/>
  <c r="F10" i="1"/>
  <c r="H6" i="1" l="1"/>
  <c r="J6" i="1"/>
  <c r="F6" i="1"/>
</calcChain>
</file>

<file path=xl/sharedStrings.xml><?xml version="1.0" encoding="utf-8"?>
<sst xmlns="http://schemas.openxmlformats.org/spreadsheetml/2006/main" count="631" uniqueCount="197">
  <si>
    <t>Público Atendido por Sexo y Cálculo de Prestaciones, Octubre-Diciembre Año 2024</t>
  </si>
  <si>
    <t xml:space="preserve">Región </t>
  </si>
  <si>
    <t xml:space="preserve">                                              Público atendido</t>
  </si>
  <si>
    <t>Total</t>
  </si>
  <si>
    <t>Hombre</t>
  </si>
  <si>
    <t>Mujer</t>
  </si>
  <si>
    <t>No.</t>
  </si>
  <si>
    <t>%</t>
  </si>
  <si>
    <t xml:space="preserve">Total </t>
  </si>
  <si>
    <t>Ozama o Metropolitana</t>
  </si>
  <si>
    <t>Valdesia</t>
  </si>
  <si>
    <t>Higuamo</t>
  </si>
  <si>
    <t>Yuma</t>
  </si>
  <si>
    <t>Cibao Nordeste</t>
  </si>
  <si>
    <t>Cibao Sur</t>
  </si>
  <si>
    <t>Cibao Norte</t>
  </si>
  <si>
    <t>Cibao Noroeste</t>
  </si>
  <si>
    <t>El Valle</t>
  </si>
  <si>
    <t>Enriquillo</t>
  </si>
  <si>
    <r>
      <t>Fuente:</t>
    </r>
    <r>
      <rPr>
        <i/>
        <sz val="8"/>
        <color rgb="FF000000"/>
        <rFont val="Calibri"/>
        <family val="2"/>
        <scheme val="minor"/>
      </rPr>
      <t xml:space="preserve"> Dirección de Coordinación del Sistema de Inspección, Formulario RLT-02</t>
    </r>
  </si>
  <si>
    <t xml:space="preserve">VISISTAS DE INSPECCION DEL TRABAJO POR TIPO DE ACTIVIDAD,SEGUN REGIONES DE PLANIFICACION, REPRESENTACION Y AGENCIA LOCAL DE TRABAJO, OCTUBRE -DICIEMBRE AÑO 2024                                                            </t>
  </si>
  <si>
    <t>Región</t>
  </si>
  <si>
    <t>Representación y Agencia Local</t>
  </si>
  <si>
    <t xml:space="preserve">Visitas de Inspección </t>
  </si>
  <si>
    <t xml:space="preserve"> Actas de Apercibimiento Levantadas</t>
  </si>
  <si>
    <t>Acta de Infracción</t>
  </si>
  <si>
    <t>Regular</t>
  </si>
  <si>
    <t>Especial</t>
  </si>
  <si>
    <t>Total País</t>
  </si>
  <si>
    <t>Distrito Nacional</t>
  </si>
  <si>
    <t xml:space="preserve">Santo Domingo </t>
  </si>
  <si>
    <t>Santo Domingo Oeste</t>
  </si>
  <si>
    <t>Azua</t>
  </si>
  <si>
    <t>Baní, Peravia</t>
  </si>
  <si>
    <t>San Cristóbal</t>
  </si>
  <si>
    <t>Villa Altagracia</t>
  </si>
  <si>
    <t>Haina</t>
  </si>
  <si>
    <t>San José de Ocoa</t>
  </si>
  <si>
    <t>Monte Plata</t>
  </si>
  <si>
    <t>Hato Mayor</t>
  </si>
  <si>
    <t>San Pedro de Macorís</t>
  </si>
  <si>
    <t>La Romana</t>
  </si>
  <si>
    <t>La Altagracia ( Higuey)</t>
  </si>
  <si>
    <t>Verón Bávaro</t>
  </si>
  <si>
    <t>El Seybo</t>
  </si>
  <si>
    <t xml:space="preserve">Cibao Nordeste </t>
  </si>
  <si>
    <t>San Francisco Macorís (Duarte)</t>
  </si>
  <si>
    <t>Maria Trinidad Sánchez (Nagua)</t>
  </si>
  <si>
    <t>Hermanas Mirabal (Salcedo)</t>
  </si>
  <si>
    <t>Las Terrenas</t>
  </si>
  <si>
    <t>Samaná</t>
  </si>
  <si>
    <t>Monseñor Nouel ( Bonao)</t>
  </si>
  <si>
    <t>La Vega</t>
  </si>
  <si>
    <t>Constanza ( La Vega)</t>
  </si>
  <si>
    <t>Jarabacoa ( La Vega)</t>
  </si>
  <si>
    <t>Sánchez Ramírez ( Cotui)</t>
  </si>
  <si>
    <t>Moca, Espaillat</t>
  </si>
  <si>
    <t>Puerto Plata</t>
  </si>
  <si>
    <t xml:space="preserve">Santiago </t>
  </si>
  <si>
    <t>Dajabón</t>
  </si>
  <si>
    <t>Monte Cristi</t>
  </si>
  <si>
    <t>Santiago Rodríguez</t>
  </si>
  <si>
    <t>Mao, Valverde</t>
  </si>
  <si>
    <t>Elías Piña</t>
  </si>
  <si>
    <t>San Juan de la Maguana</t>
  </si>
  <si>
    <t xml:space="preserve">Las Matas de Farfán </t>
  </si>
  <si>
    <t>Neyba, Bahoruco</t>
  </si>
  <si>
    <t>Barahona</t>
  </si>
  <si>
    <t>Duverge, Independencia</t>
  </si>
  <si>
    <t>Pedernales</t>
  </si>
  <si>
    <r>
      <t>Fuente:</t>
    </r>
    <r>
      <rPr>
        <i/>
        <sz val="8"/>
        <color rgb="FF000000"/>
        <rFont val="Bookman Old Style"/>
        <family val="1"/>
      </rPr>
      <t xml:space="preserve"> Dirección de Coordinación del Sistema de Inspección, formulario RLT-2</t>
    </r>
  </si>
  <si>
    <t>Visitas de Inspección por Rama de Actividad Económica, Año Octubre-Diciembre 2024</t>
  </si>
  <si>
    <t>Rama de Actividad Económica</t>
  </si>
  <si>
    <t>Cantidad</t>
  </si>
  <si>
    <t xml:space="preserve">Agricultura, ganadería, caza, silvicultura y pesca </t>
  </si>
  <si>
    <t xml:space="preserve">Explotación de Minas y Canteras </t>
  </si>
  <si>
    <t xml:space="preserve">Industrias Manufactureras </t>
  </si>
  <si>
    <t xml:space="preserve">Suministro de electricidad, gas, vapor y aire acondicionado </t>
  </si>
  <si>
    <t>Suministro de agua, alcantarillado, gestión de desechos y actividades de saneamiento</t>
  </si>
  <si>
    <t xml:space="preserve">Construcción </t>
  </si>
  <si>
    <t>Comercio al por Mayor y Menor; reparación de vehículos de motor y de las motocicletas</t>
  </si>
  <si>
    <t xml:space="preserve">Transporte, almacenamiento y comunicaciones  </t>
  </si>
  <si>
    <t xml:space="preserve">Alojamiento y servicios de comida (hoteles y restaurantes) </t>
  </si>
  <si>
    <t xml:space="preserve">Información y Comunicación </t>
  </si>
  <si>
    <t>Actividades financieras y de seguros (Intermediación financiera)</t>
  </si>
  <si>
    <t xml:space="preserve">Act. inmobiliarias, empresariales y de alquiler </t>
  </si>
  <si>
    <t xml:space="preserve">Act. profesionales, científicas y técnicas </t>
  </si>
  <si>
    <t xml:space="preserve">Actividades administrativas y servicios de apoyo </t>
  </si>
  <si>
    <t>Adm. pública y defensa; planes de seguridad social de afiliación obligatoria</t>
  </si>
  <si>
    <t xml:space="preserve">Enseñanza </t>
  </si>
  <si>
    <t>Servicios sociales y relacionados con la salud humana Artes, entretenimiento y recreación</t>
  </si>
  <si>
    <t xml:space="preserve">Otras act. de servicios comunitarios, sociales y personales </t>
  </si>
  <si>
    <t>Activ. de los hogares en calidad de empleador, act.</t>
  </si>
  <si>
    <t>Indiferencias de producción de bienes y servicios de los hogares para uso propio</t>
  </si>
  <si>
    <t xml:space="preserve">Organizaciones y órganos extraterritoriales </t>
  </si>
  <si>
    <t xml:space="preserve">No pueden clasificarse según la Actividad Económica </t>
  </si>
  <si>
    <r>
      <rPr>
        <b/>
        <sz val="7"/>
        <color rgb="FF000000"/>
        <rFont val="Bookman Old Style"/>
        <family val="1"/>
      </rPr>
      <t>Fuente</t>
    </r>
    <r>
      <rPr>
        <sz val="7"/>
        <color rgb="FF000000"/>
        <rFont val="Bookman Old Style"/>
        <family val="1"/>
      </rPr>
      <t>: Dirección de Coordinación del Sistema de Inspección, formulario RLT-02</t>
    </r>
  </si>
  <si>
    <t>Infracciones Laborales Levantadas Por tipo de Artículo Violado, Octubre-Diciembre, Año 2024</t>
  </si>
  <si>
    <t>Violación</t>
  </si>
  <si>
    <t>Horas Extras</t>
  </si>
  <si>
    <t xml:space="preserve">Horas Nocturnas </t>
  </si>
  <si>
    <t xml:space="preserve">Descanso Semanal </t>
  </si>
  <si>
    <t>Días Feriados</t>
  </si>
  <si>
    <t xml:space="preserve">Protección del Salario </t>
  </si>
  <si>
    <t xml:space="preserve">Salario Mínimo </t>
  </si>
  <si>
    <t>Salario de Vacaciones</t>
  </si>
  <si>
    <t xml:space="preserve">Salario de Navidad </t>
  </si>
  <si>
    <t xml:space="preserve">Salario de Part. en los Beneficios </t>
  </si>
  <si>
    <t xml:space="preserve">Protección del Menor </t>
  </si>
  <si>
    <t xml:space="preserve">Asociación y Fuero Sindical </t>
  </si>
  <si>
    <t xml:space="preserve">Nacionalización Cont. Trabajo </t>
  </si>
  <si>
    <t xml:space="preserve">Propina Legal </t>
  </si>
  <si>
    <t xml:space="preserve">Protección de la Maternidad </t>
  </si>
  <si>
    <t>Reglamento Interior del Trabajo 258-93</t>
  </si>
  <si>
    <t>Ley 87-01 Seguridad Social (Inscripción)</t>
  </si>
  <si>
    <t>Ley 87-01 Seguridad Social ( No pago)</t>
  </si>
  <si>
    <t xml:space="preserve">Resoluciones del Comité Nacional Salario </t>
  </si>
  <si>
    <t>Reglamento 522-06 de Seguridad y Salud en el Trabajo</t>
  </si>
  <si>
    <r>
      <rPr>
        <b/>
        <i/>
        <sz val="8"/>
        <color rgb="FF000000"/>
        <rFont val="Bookman Old Style"/>
        <family val="1"/>
      </rPr>
      <t>Fuente</t>
    </r>
    <r>
      <rPr>
        <i/>
        <sz val="8"/>
        <color rgb="FF000000"/>
        <rFont val="Bookman Old Style"/>
        <family val="1"/>
      </rPr>
      <t>: Dirección de Coordinación del Sistema de Inspección, formulario  RLT-03</t>
    </r>
  </si>
  <si>
    <t>Público Atendido en Asistencia Judicial por Sexo, Según Región de Planificación y  Representación Local, Octubre-Diciembre Año 2024</t>
  </si>
  <si>
    <t>Representación Local</t>
  </si>
  <si>
    <t>Sexo</t>
  </si>
  <si>
    <t>Total Público</t>
  </si>
  <si>
    <t>Femenino</t>
  </si>
  <si>
    <t>Masculino</t>
  </si>
  <si>
    <t>No</t>
  </si>
  <si>
    <t>Santo Domingo Este</t>
  </si>
  <si>
    <t>Samana</t>
  </si>
  <si>
    <r>
      <rPr>
        <b/>
        <sz val="9"/>
        <color theme="1"/>
        <rFont val="Baskerville Old Face"/>
        <family val="1"/>
      </rPr>
      <t>Fuente</t>
    </r>
    <r>
      <rPr>
        <sz val="9"/>
        <color theme="1"/>
        <rFont val="Baskerville Old Face"/>
        <family val="1"/>
      </rPr>
      <t>: Departamento de Asistencia Judicial</t>
    </r>
  </si>
  <si>
    <t>Público Atendido en Asistencia Judicial por Trabajador y Empleador, Según Región de Planificación y Representación Local, Octubre-Diciembre 2024</t>
  </si>
  <si>
    <t>Trabajador</t>
  </si>
  <si>
    <t>Empleador</t>
  </si>
  <si>
    <t>Público Atendido con Expedientes Judiciales por Rama de Actividad Económica, Asistencia Judicial, Octubre-Diciembre Año 2024</t>
  </si>
  <si>
    <t>Rama de Actividad</t>
  </si>
  <si>
    <t xml:space="preserve">Transporte y almacenamiento   </t>
  </si>
  <si>
    <t xml:space="preserve">Información y Comunicaciónes </t>
  </si>
  <si>
    <t>No pueden clasificarse según Actividad Económica</t>
  </si>
  <si>
    <r>
      <rPr>
        <b/>
        <i/>
        <sz val="9"/>
        <color theme="1"/>
        <rFont val="Baskerville Old Face"/>
        <family val="1"/>
      </rPr>
      <t>Fuente</t>
    </r>
    <r>
      <rPr>
        <i/>
        <sz val="9"/>
        <color theme="1"/>
        <rFont val="Baskerville Old Face"/>
        <family val="1"/>
      </rPr>
      <t>: Departamento de Asistencia Judicial</t>
    </r>
  </si>
  <si>
    <t>Público Atendido con expediente Judiciales, Según Motivo de la demanda, Octubre-Diciembre Año 2024</t>
  </si>
  <si>
    <t>Motivo de la demanda</t>
  </si>
  <si>
    <t xml:space="preserve">No. </t>
  </si>
  <si>
    <t>Desahucio</t>
  </si>
  <si>
    <t>Dimisión</t>
  </si>
  <si>
    <t>Derechos Adquiridos</t>
  </si>
  <si>
    <t>Cierre de Empresa</t>
  </si>
  <si>
    <t>Suspensión Contrato Trabajo</t>
  </si>
  <si>
    <t>Despido</t>
  </si>
  <si>
    <r>
      <rPr>
        <b/>
        <sz val="9"/>
        <color theme="1"/>
        <rFont val="Bookman Old Style"/>
        <family val="1"/>
      </rPr>
      <t>Fuente</t>
    </r>
    <r>
      <rPr>
        <sz val="9"/>
        <color theme="1"/>
        <rFont val="Bookman Old Style"/>
        <family val="1"/>
      </rPr>
      <t>: Departamento de Asistencia Judicial</t>
    </r>
  </si>
  <si>
    <t>Comités de  Higiene y Seguridad del Trabajo Creados Según Gestión, Octubre -Diciembre 2024</t>
  </si>
  <si>
    <t>Descripción</t>
  </si>
  <si>
    <t>Comites Mixtos</t>
  </si>
  <si>
    <t>Registro de Coordinadores</t>
  </si>
  <si>
    <t>Minutas de Reuniones de Comités Mixtos</t>
  </si>
  <si>
    <t>Establecimientos Evaluados</t>
  </si>
  <si>
    <t>Establecimientos Monitoreados</t>
  </si>
  <si>
    <t>Establecimientos Auditados</t>
  </si>
  <si>
    <t>Investigación de Accidentes</t>
  </si>
  <si>
    <t>Denuncias</t>
  </si>
  <si>
    <t>Intercambios Interinstitucionales</t>
  </si>
  <si>
    <t>Atención al Cliente</t>
  </si>
  <si>
    <t>Programas de Seguridad y Salud Evaluados</t>
  </si>
  <si>
    <t>Nuevos Proveedores de Servicios</t>
  </si>
  <si>
    <t>Cantidad de participantes en las acciones formativas</t>
  </si>
  <si>
    <r>
      <rPr>
        <b/>
        <i/>
        <sz val="9"/>
        <color theme="1"/>
        <rFont val="Bookman Old Style"/>
        <family val="1"/>
      </rPr>
      <t>Fuente</t>
    </r>
    <r>
      <rPr>
        <i/>
        <sz val="9"/>
        <color theme="1"/>
        <rFont val="Bookman Old Style"/>
        <family val="1"/>
      </rPr>
      <t>:  Dirección General de Higiene y Seguridad Industrial</t>
    </r>
  </si>
  <si>
    <t>Comités de Higiene y Seguridad del Trabajo Creados Según Región de Planificación y Representación Local de Trabajo, Octubre-Diciembre 2024</t>
  </si>
  <si>
    <t xml:space="preserve">Comités </t>
  </si>
  <si>
    <t xml:space="preserve">Distrito Nacional </t>
  </si>
  <si>
    <t>Santo Domingo  Este</t>
  </si>
  <si>
    <t>Bani, peravia</t>
  </si>
  <si>
    <t>Constanza</t>
  </si>
  <si>
    <t>Sanchez Ramirez (Cotui)</t>
  </si>
  <si>
    <t>Las Matas de Farfán</t>
  </si>
  <si>
    <r>
      <rPr>
        <b/>
        <i/>
        <sz val="8"/>
        <color theme="1"/>
        <rFont val="Bookman Old Style"/>
        <family val="1"/>
      </rPr>
      <t>Fuente</t>
    </r>
    <r>
      <rPr>
        <i/>
        <sz val="8"/>
        <color theme="1"/>
        <rFont val="Bookman Old Style"/>
        <family val="1"/>
      </rPr>
      <t>: Dirección General de Higiene y Seguridad Industrial</t>
    </r>
  </si>
  <si>
    <t>Cantidad de Acciones de Evaluaciones y Monitores Realizadas por Empresas, Región de Planificación y Representación Local de Trabajo, Octubre-Diciembre Año 2024</t>
  </si>
  <si>
    <t>Cantidad de Empresas</t>
  </si>
  <si>
    <t>Personas Capacitadas en Materia de Higiene y Seguridad Industrial por Sexo Según Representación Local  de Trabajo, Octubre-Diciembre 2024</t>
  </si>
  <si>
    <t>Empresas</t>
  </si>
  <si>
    <t>Cantidad Taller</t>
  </si>
  <si>
    <t>San Cristobal</t>
  </si>
  <si>
    <t>Mediaciones en Conflictos Juridicos de  Trabajo y Trabajadores por Sexo, Según Resultado, Octubre-Diciembre 2024</t>
  </si>
  <si>
    <t>Resultado</t>
  </si>
  <si>
    <t>Mediaciones</t>
  </si>
  <si>
    <t>Trabajadores Involucrados</t>
  </si>
  <si>
    <t>Hombres</t>
  </si>
  <si>
    <t>Mujeres</t>
  </si>
  <si>
    <t>Acuerdos</t>
  </si>
  <si>
    <t>No acuerdo</t>
  </si>
  <si>
    <t>No Comparesencia</t>
  </si>
  <si>
    <t>En proceso</t>
  </si>
  <si>
    <t>Desestimada</t>
  </si>
  <si>
    <r>
      <rPr>
        <b/>
        <i/>
        <sz val="8"/>
        <color rgb="FF000000"/>
        <rFont val="Bookman Old Style"/>
        <family val="1"/>
      </rPr>
      <t>Fuente</t>
    </r>
    <r>
      <rPr>
        <i/>
        <sz val="8"/>
        <color rgb="FF000000"/>
        <rFont val="Bookman Old Style"/>
        <family val="1"/>
      </rPr>
      <t>: Direccion de Mediacion y Arbitraje</t>
    </r>
  </si>
  <si>
    <t>Mediaciones en  Convenios Colectivos de  Trabajo y Trabajadores por Sexo, Según Resultado, Octubre-Diciembre 2024</t>
  </si>
  <si>
    <r>
      <rPr>
        <b/>
        <i/>
        <sz val="8"/>
        <color rgb="FF000000"/>
        <rFont val="Bookman Old Style"/>
        <family val="1"/>
      </rPr>
      <t>Fuente</t>
    </r>
    <r>
      <rPr>
        <i/>
        <sz val="8"/>
        <color rgb="FF000000"/>
        <rFont val="Bookman Old Style"/>
        <family val="1"/>
      </rPr>
      <t>: Dirección de Mediación y Arbitraje</t>
    </r>
  </si>
  <si>
    <t>Total Conflictos</t>
  </si>
  <si>
    <t>No acuerdos</t>
  </si>
  <si>
    <t>No Comparecencia</t>
  </si>
  <si>
    <t>Mediaciones en Convenios Colectivos por Rama de Actividad Económica, Según Resultados, Octubre-Diciembre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</si>
</sst>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6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Bookman Old Style"/>
      <family val="1"/>
    </font>
    <font>
      <b/>
      <sz val="10"/>
      <color rgb="FF000000"/>
      <name val="Bookman Old Style"/>
      <family val="1"/>
    </font>
    <font>
      <b/>
      <sz val="8"/>
      <color rgb="FF000000"/>
      <name val="Arial"/>
      <family val="2"/>
    </font>
    <font>
      <b/>
      <sz val="10"/>
      <color rgb="FF000000"/>
      <name val="Book Antiqua"/>
      <family val="1"/>
    </font>
    <font>
      <sz val="8"/>
      <color rgb="FF000000"/>
      <name val="Arial"/>
      <family val="2"/>
    </font>
    <font>
      <sz val="10"/>
      <color rgb="FF000000"/>
      <name val="Book Antiqua"/>
      <family val="1"/>
    </font>
    <font>
      <sz val="10"/>
      <color rgb="FF000000"/>
      <name val="Calibri"/>
      <family val="2"/>
      <scheme val="minor"/>
    </font>
    <font>
      <b/>
      <i/>
      <sz val="8"/>
      <color rgb="FF000000"/>
      <name val="Calibri"/>
      <family val="2"/>
      <scheme val="minor"/>
    </font>
    <font>
      <i/>
      <sz val="8"/>
      <color rgb="FF000000"/>
      <name val="Calibri"/>
      <family val="2"/>
      <scheme val="minor"/>
    </font>
    <font>
      <b/>
      <sz val="8"/>
      <color rgb="FF000000"/>
      <name val="Bookman Old Style"/>
      <family val="1"/>
    </font>
    <font>
      <sz val="8"/>
      <color rgb="FF000000"/>
      <name val="Cambria"/>
      <family val="1"/>
    </font>
    <font>
      <b/>
      <i/>
      <sz val="8"/>
      <color rgb="FF000000"/>
      <name val="Bookman Old Style"/>
      <family val="1"/>
    </font>
    <font>
      <i/>
      <sz val="8"/>
      <color rgb="FF000000"/>
      <name val="Bookman Old Style"/>
      <family val="1"/>
    </font>
    <font>
      <sz val="12"/>
      <color rgb="FFFF0000"/>
      <name val="Times New Roman"/>
      <family val="1"/>
    </font>
    <font>
      <b/>
      <sz val="14"/>
      <color rgb="FF000000"/>
      <name val="Baskerville Old Face"/>
      <family val="1"/>
    </font>
    <font>
      <b/>
      <sz val="12"/>
      <color rgb="FF000000"/>
      <name val="Baskerville Old Face"/>
      <family val="1"/>
    </font>
    <font>
      <b/>
      <sz val="11"/>
      <color rgb="FF000000"/>
      <name val="Bookman Old Style"/>
      <family val="1"/>
    </font>
    <font>
      <sz val="8"/>
      <color rgb="FF000000"/>
      <name val="Bookman Old Style"/>
      <family val="1"/>
    </font>
    <font>
      <sz val="7"/>
      <color rgb="FF000000"/>
      <name val="Bookman Old Style"/>
      <family val="1"/>
    </font>
    <font>
      <b/>
      <sz val="7"/>
      <color rgb="FF000000"/>
      <name val="Bookman Old Style"/>
      <family val="1"/>
    </font>
    <font>
      <b/>
      <sz val="11"/>
      <color rgb="FF000000"/>
      <name val="Cambria"/>
      <family val="1"/>
    </font>
    <font>
      <sz val="11"/>
      <color rgb="FF000000"/>
      <name val="Bookman Old Style"/>
      <family val="1"/>
    </font>
    <font>
      <sz val="11"/>
      <color rgb="FF000000"/>
      <name val="Cambria"/>
      <family val="1"/>
    </font>
    <font>
      <sz val="9"/>
      <color rgb="FF000000"/>
      <name val="Bookman Old Style"/>
      <family val="1"/>
    </font>
    <font>
      <b/>
      <sz val="11"/>
      <color theme="1"/>
      <name val="Bookman Old Style"/>
      <family val="1"/>
    </font>
    <font>
      <b/>
      <sz val="9"/>
      <color theme="1"/>
      <name val="Bookman Old Style"/>
      <family val="1"/>
    </font>
    <font>
      <sz val="8"/>
      <color theme="1"/>
      <name val="Bookman Old Style"/>
      <family val="1"/>
    </font>
    <font>
      <sz val="8"/>
      <name val="Bookman Old Style"/>
      <family val="1"/>
    </font>
    <font>
      <sz val="9"/>
      <color theme="1"/>
      <name val="Bookman Old Style"/>
      <family val="1"/>
    </font>
    <font>
      <sz val="9"/>
      <name val="Bookman Old Style"/>
      <family val="1"/>
    </font>
    <font>
      <sz val="9"/>
      <color theme="1"/>
      <name val="Baskerville Old Face"/>
      <family val="1"/>
    </font>
    <font>
      <b/>
      <sz val="9"/>
      <color theme="1"/>
      <name val="Baskerville Old Face"/>
      <family val="1"/>
    </font>
    <font>
      <b/>
      <sz val="12"/>
      <color theme="1"/>
      <name val="Bookman Old Style"/>
      <family val="1"/>
    </font>
    <font>
      <i/>
      <sz val="9"/>
      <color theme="1"/>
      <name val="Baskerville Old Face"/>
      <family val="1"/>
    </font>
    <font>
      <b/>
      <i/>
      <sz val="9"/>
      <color theme="1"/>
      <name val="Baskerville Old Face"/>
      <family val="1"/>
    </font>
    <font>
      <b/>
      <sz val="10"/>
      <color theme="1"/>
      <name val="Bookman Old Style"/>
      <family val="1"/>
    </font>
    <font>
      <sz val="10"/>
      <color theme="1"/>
      <name val="Bookman Old Style"/>
      <family val="1"/>
    </font>
    <font>
      <sz val="11"/>
      <color theme="1"/>
      <name val="Bookman Old Style"/>
      <family val="1"/>
    </font>
    <font>
      <sz val="11"/>
      <name val="Bookman Old Style"/>
      <family val="1"/>
    </font>
    <font>
      <b/>
      <sz val="10"/>
      <color theme="1"/>
      <name val="Baskerville Old Face"/>
      <family val="1"/>
    </font>
    <font>
      <sz val="11"/>
      <color theme="1"/>
      <name val="Baskerville Old Face"/>
      <family val="1"/>
    </font>
    <font>
      <b/>
      <sz val="11"/>
      <color theme="1"/>
      <name val="Baskerville Old Face"/>
      <family val="1"/>
    </font>
    <font>
      <sz val="11"/>
      <color rgb="FF000000"/>
      <name val="Baskerville Old Face"/>
      <family val="1"/>
    </font>
    <font>
      <i/>
      <sz val="9"/>
      <color theme="1"/>
      <name val="Bookman Old Style"/>
      <family val="1"/>
    </font>
    <font>
      <b/>
      <i/>
      <sz val="9"/>
      <color theme="1"/>
      <name val="Bookman Old Style"/>
      <family val="1"/>
    </font>
    <font>
      <sz val="8"/>
      <color theme="1"/>
      <name val="Arial"/>
      <family val="2"/>
    </font>
    <font>
      <b/>
      <sz val="12"/>
      <color theme="1"/>
      <name val="Baskerville Old Face"/>
      <family val="1"/>
    </font>
    <font>
      <sz val="9"/>
      <color indexed="8"/>
      <name val="Baskerville Old Face"/>
      <family val="1"/>
    </font>
    <font>
      <i/>
      <sz val="8"/>
      <color theme="1"/>
      <name val="Bookman Old Style"/>
      <family val="1"/>
    </font>
    <font>
      <b/>
      <i/>
      <sz val="8"/>
      <color theme="1"/>
      <name val="Bookman Old Style"/>
      <family val="1"/>
    </font>
    <font>
      <sz val="11"/>
      <color indexed="8"/>
      <name val="Baskerville Old Face"/>
      <family val="1"/>
    </font>
    <font>
      <b/>
      <sz val="11"/>
      <color indexed="8"/>
      <name val="Baskerville Old Face"/>
      <family val="1"/>
    </font>
    <font>
      <b/>
      <sz val="10"/>
      <name val="Baskerville Old Face"/>
      <family val="1"/>
    </font>
    <font>
      <b/>
      <sz val="9"/>
      <name val="Baskerville Old Face"/>
      <family val="1"/>
    </font>
    <font>
      <b/>
      <sz val="9"/>
      <color rgb="FF000000"/>
      <name val="Baskerville Old Face"/>
      <family val="1"/>
    </font>
    <font>
      <sz val="10"/>
      <color rgb="FF000000"/>
      <name val="Baskerville Old Face"/>
      <family val="1"/>
    </font>
    <font>
      <sz val="10"/>
      <name val="Baskerville Old Face"/>
      <family val="1"/>
    </font>
    <font>
      <sz val="10"/>
      <name val="Arial"/>
      <family val="2"/>
    </font>
    <font>
      <b/>
      <sz val="10"/>
      <color rgb="FF000000"/>
      <name val="Baskerville Old Face"/>
      <family val="1"/>
    </font>
    <font>
      <sz val="10"/>
      <color rgb="FF000000"/>
      <name val="Bookman Old Style"/>
      <family val="1"/>
    </font>
    <font>
      <b/>
      <sz val="14"/>
      <color theme="1"/>
      <name val="Bookman Old Style"/>
      <family val="1"/>
    </font>
  </fonts>
  <fills count="10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5">
    <xf numFmtId="0" fontId="0" fillId="0" borderId="0" xfId="0"/>
    <xf numFmtId="0" fontId="0" fillId="0" borderId="0" xfId="0" applyBorder="1"/>
    <xf numFmtId="0" fontId="4" fillId="3" borderId="1" xfId="0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164" fontId="5" fillId="4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3" fontId="7" fillId="5" borderId="1" xfId="0" applyNumberFormat="1" applyFont="1" applyFill="1" applyBorder="1" applyAlignment="1">
      <alignment horizontal="center" vertical="center"/>
    </xf>
    <xf numFmtId="165" fontId="7" fillId="5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0" fillId="0" borderId="3" xfId="0" applyNumberFormat="1" applyBorder="1" applyAlignment="1">
      <alignment horizontal="center"/>
    </xf>
    <xf numFmtId="3" fontId="0" fillId="0" borderId="0" xfId="0" applyNumberFormat="1"/>
    <xf numFmtId="0" fontId="4" fillId="6" borderId="1" xfId="0" applyFont="1" applyFill="1" applyBorder="1" applyAlignment="1">
      <alignment horizontal="center" vertical="center" wrapText="1"/>
    </xf>
    <xf numFmtId="3" fontId="11" fillId="6" borderId="0" xfId="0" applyNumberFormat="1" applyFont="1" applyFill="1" applyAlignment="1">
      <alignment horizontal="center" vertical="center" wrapText="1"/>
    </xf>
    <xf numFmtId="0" fontId="6" fillId="0" borderId="0" xfId="0" applyFont="1" applyAlignment="1">
      <alignment vertical="center"/>
    </xf>
    <xf numFmtId="3" fontId="12" fillId="0" borderId="0" xfId="0" applyNumberFormat="1" applyFont="1" applyAlignment="1">
      <alignment horizontal="center" vertical="center" wrapText="1"/>
    </xf>
    <xf numFmtId="3" fontId="12" fillId="0" borderId="0" xfId="0" applyNumberFormat="1" applyFont="1" applyAlignment="1">
      <alignment horizontal="center" vertical="center"/>
    </xf>
    <xf numFmtId="165" fontId="12" fillId="0" borderId="0" xfId="0" applyNumberFormat="1" applyFont="1" applyAlignment="1">
      <alignment horizontal="center" vertical="center" wrapText="1"/>
    </xf>
    <xf numFmtId="3" fontId="12" fillId="0" borderId="0" xfId="0" applyNumberFormat="1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165" fontId="12" fillId="0" borderId="0" xfId="0" applyNumberFormat="1" applyFont="1" applyBorder="1" applyAlignment="1">
      <alignment horizontal="center" vertical="center" wrapText="1"/>
    </xf>
    <xf numFmtId="3" fontId="12" fillId="0" borderId="0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3" fontId="12" fillId="0" borderId="1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/>
    </xf>
    <xf numFmtId="165" fontId="12" fillId="0" borderId="1" xfId="0" applyNumberFormat="1" applyFont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3" fontId="12" fillId="0" borderId="0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15" fillId="0" borderId="0" xfId="0" applyFont="1" applyAlignment="1">
      <alignment horizontal="justify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3" fontId="11" fillId="0" borderId="9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9" fillId="0" borderId="0" xfId="0" applyFont="1" applyAlignment="1">
      <alignment vertical="center"/>
    </xf>
    <xf numFmtId="3" fontId="19" fillId="0" borderId="9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11" fillId="0" borderId="0" xfId="0" applyFont="1" applyFill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3" fontId="19" fillId="0" borderId="1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9" fillId="0" borderId="0" xfId="0" applyFont="1" applyBorder="1" applyAlignment="1">
      <alignment vertical="center"/>
    </xf>
    <xf numFmtId="0" fontId="0" fillId="0" borderId="0" xfId="0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19" fillId="0" borderId="0" xfId="0" applyFont="1" applyBorder="1" applyAlignment="1">
      <alignment vertical="center" wrapText="1"/>
    </xf>
    <xf numFmtId="165" fontId="0" fillId="0" borderId="0" xfId="0" applyNumberFormat="1" applyBorder="1" applyAlignment="1">
      <alignment horizontal="center" wrapText="1"/>
    </xf>
    <xf numFmtId="0" fontId="18" fillId="2" borderId="0" xfId="0" applyFont="1" applyFill="1" applyBorder="1" applyAlignment="1">
      <alignment vertical="center"/>
    </xf>
    <xf numFmtId="0" fontId="18" fillId="4" borderId="1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22" fillId="0" borderId="9" xfId="0" applyFont="1" applyBorder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9" xfId="0" applyFont="1" applyBorder="1" applyAlignment="1">
      <alignment horizontal="center" vertical="center"/>
    </xf>
    <xf numFmtId="165" fontId="24" fillId="0" borderId="0" xfId="0" applyNumberFormat="1" applyFont="1" applyBorder="1" applyAlignment="1">
      <alignment vertical="center"/>
    </xf>
    <xf numFmtId="0" fontId="0" fillId="0" borderId="0" xfId="0" applyFill="1"/>
    <xf numFmtId="3" fontId="24" fillId="0" borderId="9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vertical="center" wrapText="1"/>
    </xf>
    <xf numFmtId="0" fontId="24" fillId="0" borderId="11" xfId="0" applyFont="1" applyBorder="1" applyAlignment="1">
      <alignment horizontal="center" vertical="center"/>
    </xf>
    <xf numFmtId="165" fontId="24" fillId="0" borderId="1" xfId="0" applyNumberFormat="1" applyFont="1" applyBorder="1" applyAlignment="1">
      <alignment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5" fillId="0" borderId="0" xfId="0" applyFont="1" applyBorder="1" applyAlignment="1">
      <alignment vertical="center"/>
    </xf>
    <xf numFmtId="0" fontId="26" fillId="2" borderId="12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horizontal="center"/>
    </xf>
    <xf numFmtId="0" fontId="27" fillId="0" borderId="12" xfId="0" applyFont="1" applyFill="1" applyBorder="1" applyAlignment="1">
      <alignment horizontal="center" vertical="center" wrapText="1"/>
    </xf>
    <xf numFmtId="165" fontId="27" fillId="0" borderId="12" xfId="0" applyNumberFormat="1" applyFont="1" applyFill="1" applyBorder="1" applyAlignment="1">
      <alignment horizontal="center" vertical="center" wrapText="1"/>
    </xf>
    <xf numFmtId="0" fontId="29" fillId="0" borderId="14" xfId="0" applyFont="1" applyFill="1" applyBorder="1" applyAlignment="1">
      <alignment horizontal="left" vertical="center"/>
    </xf>
    <xf numFmtId="0" fontId="30" fillId="8" borderId="0" xfId="0" applyFont="1" applyFill="1" applyBorder="1" applyAlignment="1">
      <alignment horizontal="center" vertical="center"/>
    </xf>
    <xf numFmtId="165" fontId="30" fillId="0" borderId="0" xfId="0" applyNumberFormat="1" applyFont="1" applyBorder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165" fontId="30" fillId="0" borderId="0" xfId="0" applyNumberFormat="1" applyFont="1" applyAlignment="1">
      <alignment horizontal="center" vertical="center"/>
    </xf>
    <xf numFmtId="0" fontId="29" fillId="0" borderId="0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left" vertical="center"/>
    </xf>
    <xf numFmtId="0" fontId="30" fillId="8" borderId="12" xfId="0" applyFont="1" applyFill="1" applyBorder="1" applyAlignment="1">
      <alignment horizontal="center" vertical="center"/>
    </xf>
    <xf numFmtId="165" fontId="30" fillId="0" borderId="12" xfId="0" applyNumberFormat="1" applyFont="1" applyBorder="1" applyAlignment="1">
      <alignment horizontal="center" vertical="center"/>
    </xf>
    <xf numFmtId="0" fontId="30" fillId="0" borderId="12" xfId="0" applyFont="1" applyFill="1" applyBorder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0" fontId="29" fillId="0" borderId="14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12" xfId="0" applyFont="1" applyFill="1" applyBorder="1" applyAlignment="1">
      <alignment horizontal="left" vertical="center" wrapText="1"/>
    </xf>
    <xf numFmtId="0" fontId="26" fillId="0" borderId="0" xfId="0" applyFont="1" applyBorder="1" applyAlignment="1">
      <alignment wrapText="1"/>
    </xf>
    <xf numFmtId="0" fontId="29" fillId="0" borderId="0" xfId="0" applyFont="1" applyFill="1" applyBorder="1" applyAlignment="1">
      <alignment vertical="center"/>
    </xf>
    <xf numFmtId="0" fontId="29" fillId="0" borderId="0" xfId="0" applyFont="1" applyFill="1" applyBorder="1"/>
    <xf numFmtId="0" fontId="28" fillId="0" borderId="0" xfId="0" applyFont="1" applyFill="1" applyBorder="1" applyAlignment="1">
      <alignment horizontal="center"/>
    </xf>
    <xf numFmtId="165" fontId="28" fillId="0" borderId="0" xfId="0" applyNumberFormat="1" applyFont="1" applyBorder="1" applyAlignment="1">
      <alignment horizontal="center"/>
    </xf>
    <xf numFmtId="0" fontId="26" fillId="2" borderId="13" xfId="0" applyFont="1" applyFill="1" applyBorder="1" applyAlignment="1">
      <alignment horizontal="left" vertical="center"/>
    </xf>
    <xf numFmtId="0" fontId="38" fillId="0" borderId="0" xfId="0" applyFont="1" applyBorder="1" applyAlignment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0" fontId="39" fillId="0" borderId="14" xfId="0" applyFont="1" applyBorder="1" applyAlignment="1">
      <alignment horizontal="left" vertical="center" wrapText="1"/>
    </xf>
    <xf numFmtId="0" fontId="40" fillId="0" borderId="14" xfId="0" applyFont="1" applyFill="1" applyBorder="1" applyAlignment="1">
      <alignment horizontal="center" vertical="center"/>
    </xf>
    <xf numFmtId="165" fontId="39" fillId="0" borderId="0" xfId="0" applyNumberFormat="1" applyFont="1" applyBorder="1" applyAlignment="1">
      <alignment horizontal="center" vertical="center"/>
    </xf>
    <xf numFmtId="0" fontId="39" fillId="0" borderId="0" xfId="0" applyFont="1" applyBorder="1" applyAlignment="1">
      <alignment horizontal="left" vertical="center"/>
    </xf>
    <xf numFmtId="0" fontId="40" fillId="0" borderId="0" xfId="0" applyFont="1" applyFill="1" applyBorder="1" applyAlignment="1">
      <alignment horizontal="center" vertical="center"/>
    </xf>
    <xf numFmtId="0" fontId="39" fillId="0" borderId="0" xfId="0" applyFont="1" applyBorder="1" applyAlignment="1">
      <alignment horizontal="left" vertical="center" wrapText="1"/>
    </xf>
    <xf numFmtId="0" fontId="39" fillId="0" borderId="0" xfId="0" applyFont="1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0" fontId="39" fillId="0" borderId="12" xfId="0" applyFont="1" applyBorder="1" applyAlignment="1">
      <alignment horizontal="left" vertical="center"/>
    </xf>
    <xf numFmtId="0" fontId="39" fillId="0" borderId="12" xfId="0" applyFont="1" applyBorder="1" applyAlignment="1">
      <alignment horizontal="center" vertical="center"/>
    </xf>
    <xf numFmtId="165" fontId="39" fillId="0" borderId="12" xfId="0" applyNumberFormat="1" applyFont="1" applyBorder="1" applyAlignment="1">
      <alignment horizontal="center" vertical="center"/>
    </xf>
    <xf numFmtId="0" fontId="26" fillId="2" borderId="13" xfId="0" applyFont="1" applyFill="1" applyBorder="1" applyAlignment="1">
      <alignment horizontal="center" vertical="center"/>
    </xf>
    <xf numFmtId="0" fontId="26" fillId="7" borderId="0" xfId="0" applyFont="1" applyFill="1" applyAlignment="1">
      <alignment horizontal="left"/>
    </xf>
    <xf numFmtId="0" fontId="26" fillId="7" borderId="0" xfId="0" applyFont="1" applyFill="1" applyAlignment="1">
      <alignment horizontal="center"/>
    </xf>
    <xf numFmtId="2" fontId="26" fillId="7" borderId="13" xfId="0" applyNumberFormat="1" applyFont="1" applyFill="1" applyBorder="1" applyAlignment="1">
      <alignment horizontal="center" vertical="center"/>
    </xf>
    <xf numFmtId="0" fontId="41" fillId="7" borderId="15" xfId="0" applyFont="1" applyFill="1" applyBorder="1" applyAlignment="1">
      <alignment horizontal="left"/>
    </xf>
    <xf numFmtId="0" fontId="41" fillId="7" borderId="15" xfId="0" applyFont="1" applyFill="1" applyBorder="1" applyAlignment="1">
      <alignment horizontal="center" vertical="center"/>
    </xf>
    <xf numFmtId="0" fontId="41" fillId="7" borderId="15" xfId="0" applyFont="1" applyFill="1" applyBorder="1" applyAlignment="1">
      <alignment horizontal="right" vertical="center"/>
    </xf>
    <xf numFmtId="0" fontId="42" fillId="0" borderId="0" xfId="0" applyFont="1" applyAlignment="1">
      <alignment vertical="center"/>
    </xf>
    <xf numFmtId="0" fontId="38" fillId="0" borderId="0" xfId="0" applyFont="1" applyAlignment="1">
      <alignment horizontal="center" vertical="center"/>
    </xf>
    <xf numFmtId="165" fontId="38" fillId="0" borderId="0" xfId="0" applyNumberFormat="1" applyFont="1" applyAlignment="1">
      <alignment horizontal="right" vertical="center"/>
    </xf>
    <xf numFmtId="0" fontId="42" fillId="0" borderId="0" xfId="0" applyFont="1" applyBorder="1" applyAlignment="1">
      <alignment vertical="center"/>
    </xf>
    <xf numFmtId="0" fontId="39" fillId="0" borderId="12" xfId="0" applyFont="1" applyFill="1" applyBorder="1" applyAlignment="1">
      <alignment vertical="center" wrapText="1"/>
    </xf>
    <xf numFmtId="0" fontId="38" fillId="0" borderId="12" xfId="0" applyFont="1" applyFill="1" applyBorder="1" applyAlignment="1">
      <alignment horizontal="center" vertical="center" wrapText="1"/>
    </xf>
    <xf numFmtId="165" fontId="38" fillId="0" borderId="12" xfId="0" applyNumberFormat="1" applyFont="1" applyBorder="1" applyAlignment="1">
      <alignment horizontal="right" vertical="center"/>
    </xf>
    <xf numFmtId="0" fontId="41" fillId="7" borderId="13" xfId="0" applyFont="1" applyFill="1" applyBorder="1" applyAlignment="1">
      <alignment horizontal="center" vertical="center"/>
    </xf>
    <xf numFmtId="0" fontId="41" fillId="7" borderId="13" xfId="0" applyFont="1" applyFill="1" applyBorder="1" applyAlignment="1">
      <alignment horizontal="right" vertical="center"/>
    </xf>
    <xf numFmtId="0" fontId="34" fillId="0" borderId="0" xfId="0" applyFont="1"/>
    <xf numFmtId="0" fontId="44" fillId="0" borderId="0" xfId="0" applyFont="1" applyFill="1" applyBorder="1" applyAlignment="1">
      <alignment horizontal="right" vertical="center"/>
    </xf>
    <xf numFmtId="3" fontId="44" fillId="0" borderId="0" xfId="0" applyNumberFormat="1" applyFont="1" applyBorder="1" applyAlignment="1">
      <alignment horizontal="right" vertical="center"/>
    </xf>
    <xf numFmtId="0" fontId="42" fillId="0" borderId="0" xfId="0" applyFont="1" applyFill="1" applyBorder="1" applyAlignment="1">
      <alignment vertical="center"/>
    </xf>
    <xf numFmtId="3" fontId="44" fillId="0" borderId="0" xfId="0" applyNumberFormat="1" applyFont="1" applyFill="1" applyBorder="1" applyAlignment="1">
      <alignment horizontal="right" vertical="center"/>
    </xf>
    <xf numFmtId="0" fontId="44" fillId="0" borderId="0" xfId="0" applyFont="1" applyBorder="1" applyAlignment="1">
      <alignment horizontal="right" vertical="center"/>
    </xf>
    <xf numFmtId="0" fontId="42" fillId="0" borderId="1" xfId="0" applyFont="1" applyBorder="1" applyAlignment="1">
      <alignment vertical="center"/>
    </xf>
    <xf numFmtId="0" fontId="44" fillId="0" borderId="1" xfId="0" applyFont="1" applyBorder="1" applyAlignment="1">
      <alignment horizontal="right" vertical="center"/>
    </xf>
    <xf numFmtId="0" fontId="45" fillId="0" borderId="0" xfId="0" applyFont="1"/>
    <xf numFmtId="0" fontId="47" fillId="0" borderId="0" xfId="0" applyFont="1" applyAlignment="1">
      <alignment horizontal="center"/>
    </xf>
    <xf numFmtId="0" fontId="37" fillId="7" borderId="1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/>
    </xf>
    <xf numFmtId="165" fontId="27" fillId="0" borderId="3" xfId="0" applyNumberFormat="1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left" vertical="center" wrapText="1"/>
    </xf>
    <xf numFmtId="0" fontId="49" fillId="0" borderId="0" xfId="0" applyFont="1" applyFill="1" applyBorder="1" applyAlignment="1">
      <alignment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49" fillId="0" borderId="1" xfId="0" applyFont="1" applyFill="1" applyBorder="1" applyAlignment="1">
      <alignment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49" fillId="0" borderId="2" xfId="0" applyFont="1" applyFill="1" applyBorder="1" applyAlignment="1">
      <alignment wrapText="1"/>
    </xf>
    <xf numFmtId="0" fontId="49" fillId="0" borderId="0" xfId="0" applyFont="1" applyFill="1" applyBorder="1" applyAlignment="1">
      <alignment wrapText="1"/>
    </xf>
    <xf numFmtId="0" fontId="49" fillId="0" borderId="1" xfId="0" applyFont="1" applyFill="1" applyBorder="1" applyAlignment="1">
      <alignment wrapText="1"/>
    </xf>
    <xf numFmtId="0" fontId="30" fillId="0" borderId="2" xfId="0" applyFont="1" applyFill="1" applyBorder="1" applyAlignment="1">
      <alignment horizontal="center" vertical="center" wrapText="1"/>
    </xf>
    <xf numFmtId="165" fontId="30" fillId="0" borderId="0" xfId="0" applyNumberFormat="1" applyFont="1" applyFill="1" applyBorder="1" applyAlignment="1">
      <alignment horizontal="center" vertical="center"/>
    </xf>
    <xf numFmtId="165" fontId="30" fillId="0" borderId="1" xfId="0" applyNumberFormat="1" applyFont="1" applyFill="1" applyBorder="1" applyAlignment="1">
      <alignment horizontal="center" vertical="center"/>
    </xf>
    <xf numFmtId="0" fontId="49" fillId="0" borderId="2" xfId="0" applyFont="1" applyFill="1" applyBorder="1" applyAlignment="1">
      <alignment vertical="center" wrapText="1"/>
    </xf>
    <xf numFmtId="0" fontId="37" fillId="7" borderId="1" xfId="0" applyFont="1" applyFill="1" applyBorder="1" applyAlignment="1">
      <alignment horizontal="right" vertical="center"/>
    </xf>
    <xf numFmtId="0" fontId="41" fillId="4" borderId="3" xfId="0" applyFont="1" applyFill="1" applyBorder="1" applyAlignment="1">
      <alignment horizontal="center" vertical="center"/>
    </xf>
    <xf numFmtId="0" fontId="49" fillId="0" borderId="0" xfId="0" applyFont="1" applyFill="1" applyBorder="1" applyAlignment="1">
      <alignment horizontal="center" vertical="center" wrapText="1"/>
    </xf>
    <xf numFmtId="0" fontId="49" fillId="0" borderId="1" xfId="0" applyFont="1" applyFill="1" applyBorder="1" applyAlignment="1">
      <alignment horizontal="center" vertical="center" wrapText="1"/>
    </xf>
    <xf numFmtId="0" fontId="42" fillId="0" borderId="0" xfId="0" applyFont="1" applyFill="1" applyBorder="1" applyAlignment="1">
      <alignment horizontal="left" vertical="center" wrapText="1"/>
    </xf>
    <xf numFmtId="0" fontId="42" fillId="0" borderId="0" xfId="0" applyFont="1" applyFill="1" applyBorder="1" applyAlignment="1">
      <alignment horizontal="center" wrapText="1"/>
    </xf>
    <xf numFmtId="165" fontId="42" fillId="0" borderId="0" xfId="0" applyNumberFormat="1" applyFont="1" applyFill="1" applyBorder="1" applyAlignment="1">
      <alignment horizontal="center" wrapText="1"/>
    </xf>
    <xf numFmtId="3" fontId="42" fillId="0" borderId="0" xfId="0" applyNumberFormat="1" applyFont="1" applyFill="1" applyBorder="1" applyAlignment="1">
      <alignment horizontal="center" vertical="center" wrapText="1"/>
    </xf>
    <xf numFmtId="3" fontId="42" fillId="0" borderId="0" xfId="0" applyNumberFormat="1" applyFont="1" applyFill="1" applyBorder="1" applyAlignment="1">
      <alignment horizontal="center" wrapText="1"/>
    </xf>
    <xf numFmtId="0" fontId="52" fillId="0" borderId="0" xfId="0" applyFont="1" applyFill="1" applyBorder="1" applyAlignment="1">
      <alignment vertical="center" wrapText="1"/>
    </xf>
    <xf numFmtId="0" fontId="52" fillId="0" borderId="0" xfId="0" applyFont="1" applyFill="1" applyBorder="1" applyAlignment="1">
      <alignment horizontal="center" vertical="center" wrapText="1"/>
    </xf>
    <xf numFmtId="3" fontId="52" fillId="0" borderId="0" xfId="0" applyNumberFormat="1" applyFont="1" applyFill="1" applyBorder="1" applyAlignment="1">
      <alignment horizontal="center" vertical="center" wrapText="1"/>
    </xf>
    <xf numFmtId="0" fontId="52" fillId="0" borderId="1" xfId="0" applyFont="1" applyFill="1" applyBorder="1" applyAlignment="1">
      <alignment vertical="center" wrapText="1"/>
    </xf>
    <xf numFmtId="0" fontId="52" fillId="0" borderId="1" xfId="0" applyFont="1" applyFill="1" applyBorder="1" applyAlignment="1">
      <alignment horizontal="center" vertical="center" wrapText="1"/>
    </xf>
    <xf numFmtId="165" fontId="42" fillId="0" borderId="1" xfId="0" applyNumberFormat="1" applyFont="1" applyFill="1" applyBorder="1" applyAlignment="1">
      <alignment horizontal="center" wrapText="1"/>
    </xf>
    <xf numFmtId="3" fontId="52" fillId="0" borderId="1" xfId="0" applyNumberFormat="1" applyFont="1" applyFill="1" applyBorder="1" applyAlignment="1">
      <alignment horizontal="center" vertical="center" wrapText="1"/>
    </xf>
    <xf numFmtId="0" fontId="52" fillId="0" borderId="2" xfId="0" applyFont="1" applyFill="1" applyBorder="1" applyAlignment="1">
      <alignment vertical="center" wrapText="1"/>
    </xf>
    <xf numFmtId="0" fontId="52" fillId="0" borderId="0" xfId="0" applyFont="1" applyFill="1" applyBorder="1" applyAlignment="1">
      <alignment horizontal="center" wrapText="1"/>
    </xf>
    <xf numFmtId="3" fontId="52" fillId="0" borderId="0" xfId="0" applyNumberFormat="1" applyFont="1" applyFill="1" applyBorder="1" applyAlignment="1">
      <alignment horizontal="center" wrapText="1"/>
    </xf>
    <xf numFmtId="0" fontId="52" fillId="0" borderId="1" xfId="0" applyFont="1" applyFill="1" applyBorder="1" applyAlignment="1">
      <alignment horizontal="center" wrapText="1"/>
    </xf>
    <xf numFmtId="3" fontId="52" fillId="0" borderId="1" xfId="0" applyNumberFormat="1" applyFont="1" applyFill="1" applyBorder="1" applyAlignment="1">
      <alignment horizontal="center" wrapText="1"/>
    </xf>
    <xf numFmtId="165" fontId="42" fillId="0" borderId="0" xfId="0" applyNumberFormat="1" applyFont="1" applyFill="1" applyBorder="1" applyAlignment="1">
      <alignment horizontal="center" vertical="center" wrapText="1"/>
    </xf>
    <xf numFmtId="165" fontId="42" fillId="0" borderId="1" xfId="0" applyNumberFormat="1" applyFont="1" applyFill="1" applyBorder="1" applyAlignment="1">
      <alignment horizontal="center" vertical="center" wrapText="1"/>
    </xf>
    <xf numFmtId="0" fontId="43" fillId="0" borderId="3" xfId="0" applyFont="1" applyFill="1" applyBorder="1" applyAlignment="1">
      <alignment horizontal="center" wrapText="1"/>
    </xf>
    <xf numFmtId="165" fontId="43" fillId="0" borderId="3" xfId="0" applyNumberFormat="1" applyFont="1" applyFill="1" applyBorder="1" applyAlignment="1">
      <alignment horizontal="center" wrapText="1"/>
    </xf>
    <xf numFmtId="3" fontId="53" fillId="0" borderId="3" xfId="0" applyNumberFormat="1" applyFont="1" applyFill="1" applyBorder="1" applyAlignment="1">
      <alignment horizontal="center" vertical="center" wrapText="1"/>
    </xf>
    <xf numFmtId="0" fontId="37" fillId="9" borderId="0" xfId="0" applyFont="1" applyFill="1" applyBorder="1" applyAlignment="1">
      <alignment horizontal="center" vertical="center"/>
    </xf>
    <xf numFmtId="165" fontId="37" fillId="9" borderId="0" xfId="0" applyNumberFormat="1" applyFont="1" applyFill="1" applyBorder="1" applyAlignment="1">
      <alignment horizontal="center" vertical="center"/>
    </xf>
    <xf numFmtId="3" fontId="37" fillId="9" borderId="0" xfId="0" applyNumberFormat="1" applyFont="1" applyFill="1" applyBorder="1" applyAlignment="1">
      <alignment horizontal="center" vertical="center"/>
    </xf>
    <xf numFmtId="3" fontId="27" fillId="9" borderId="0" xfId="0" applyNumberFormat="1" applyFont="1" applyFill="1" applyBorder="1" applyAlignment="1">
      <alignment horizontal="center" wrapText="1"/>
    </xf>
    <xf numFmtId="3" fontId="1" fillId="9" borderId="0" xfId="0" applyNumberFormat="1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 vertical="center" wrapText="1"/>
    </xf>
    <xf numFmtId="165" fontId="32" fillId="0" borderId="0" xfId="0" applyNumberFormat="1" applyFont="1" applyFill="1" applyBorder="1" applyAlignment="1">
      <alignment horizontal="center" vertical="center" wrapText="1"/>
    </xf>
    <xf numFmtId="3" fontId="30" fillId="0" borderId="0" xfId="0" applyNumberFormat="1" applyFont="1" applyFill="1" applyBorder="1" applyAlignment="1">
      <alignment horizontal="center" vertical="center" wrapText="1"/>
    </xf>
    <xf numFmtId="165" fontId="30" fillId="0" borderId="0" xfId="0" applyNumberFormat="1" applyFont="1" applyFill="1" applyBorder="1" applyAlignment="1">
      <alignment horizontal="center" vertical="center" wrapText="1"/>
    </xf>
    <xf numFmtId="165" fontId="32" fillId="0" borderId="1" xfId="0" applyNumberFormat="1" applyFont="1" applyFill="1" applyBorder="1" applyAlignment="1">
      <alignment horizontal="center" vertical="center" wrapText="1"/>
    </xf>
    <xf numFmtId="165" fontId="30" fillId="0" borderId="1" xfId="0" applyNumberFormat="1" applyFont="1" applyFill="1" applyBorder="1" applyAlignment="1">
      <alignment horizontal="center" vertical="center" wrapText="1"/>
    </xf>
    <xf numFmtId="0" fontId="55" fillId="7" borderId="12" xfId="0" applyFont="1" applyFill="1" applyBorder="1" applyAlignment="1">
      <alignment horizontal="center" vertical="center" wrapText="1"/>
    </xf>
    <xf numFmtId="0" fontId="55" fillId="7" borderId="12" xfId="0" applyFont="1" applyFill="1" applyBorder="1" applyAlignment="1">
      <alignment horizontal="center"/>
    </xf>
    <xf numFmtId="3" fontId="56" fillId="0" borderId="0" xfId="0" applyNumberFormat="1" applyFont="1" applyFill="1" applyBorder="1" applyAlignment="1">
      <alignment horizontal="center" wrapText="1"/>
    </xf>
    <xf numFmtId="0" fontId="57" fillId="0" borderId="0" xfId="0" applyFont="1" applyBorder="1" applyAlignment="1">
      <alignment horizontal="left" vertical="center"/>
    </xf>
    <xf numFmtId="3" fontId="58" fillId="0" borderId="0" xfId="0" applyNumberFormat="1" applyFont="1" applyBorder="1" applyAlignment="1">
      <alignment horizontal="center"/>
    </xf>
    <xf numFmtId="0" fontId="58" fillId="0" borderId="0" xfId="0" applyFont="1" applyBorder="1" applyAlignment="1">
      <alignment horizontal="center" vertical="center"/>
    </xf>
    <xf numFmtId="0" fontId="57" fillId="0" borderId="12" xfId="0" applyFont="1" applyBorder="1" applyAlignment="1">
      <alignment horizontal="left" vertical="center" wrapText="1"/>
    </xf>
    <xf numFmtId="0" fontId="59" fillId="0" borderId="0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Fill="1"/>
    <xf numFmtId="0" fontId="60" fillId="7" borderId="12" xfId="0" applyFont="1" applyFill="1" applyBorder="1" applyAlignment="1">
      <alignment horizontal="center" vertical="center" wrapText="1"/>
    </xf>
    <xf numFmtId="0" fontId="60" fillId="7" borderId="12" xfId="0" applyFont="1" applyFill="1" applyBorder="1" applyAlignment="1">
      <alignment horizontal="center"/>
    </xf>
    <xf numFmtId="0" fontId="3" fillId="0" borderId="14" xfId="0" applyFont="1" applyFill="1" applyBorder="1" applyAlignment="1"/>
    <xf numFmtId="0" fontId="60" fillId="0" borderId="14" xfId="0" applyFont="1" applyFill="1" applyBorder="1" applyAlignment="1">
      <alignment horizontal="center" vertical="center"/>
    </xf>
    <xf numFmtId="3" fontId="60" fillId="0" borderId="14" xfId="0" applyNumberFormat="1" applyFont="1" applyFill="1" applyBorder="1" applyAlignment="1">
      <alignment horizontal="center" vertical="center"/>
    </xf>
    <xf numFmtId="1" fontId="60" fillId="0" borderId="14" xfId="0" applyNumberFormat="1" applyFont="1" applyFill="1" applyBorder="1" applyAlignment="1">
      <alignment horizontal="center" vertical="center"/>
    </xf>
    <xf numFmtId="165" fontId="60" fillId="0" borderId="14" xfId="0" applyNumberFormat="1" applyFont="1" applyFill="1" applyBorder="1" applyAlignment="1">
      <alignment horizontal="center" vertical="center"/>
    </xf>
    <xf numFmtId="0" fontId="61" fillId="0" borderId="0" xfId="0" applyFont="1" applyBorder="1" applyAlignment="1">
      <alignment horizontal="left" vertical="center"/>
    </xf>
    <xf numFmtId="165" fontId="58" fillId="0" borderId="0" xfId="0" applyNumberFormat="1" applyFont="1" applyBorder="1" applyAlignment="1">
      <alignment horizontal="center"/>
    </xf>
    <xf numFmtId="1" fontId="58" fillId="0" borderId="0" xfId="0" applyNumberFormat="1" applyFont="1" applyBorder="1" applyAlignment="1">
      <alignment horizontal="center"/>
    </xf>
    <xf numFmtId="165" fontId="58" fillId="0" borderId="0" xfId="0" applyNumberFormat="1" applyFont="1" applyBorder="1" applyAlignment="1">
      <alignment horizontal="center" vertical="center"/>
    </xf>
    <xf numFmtId="0" fontId="58" fillId="0" borderId="0" xfId="0" applyFont="1" applyBorder="1" applyAlignment="1">
      <alignment horizontal="center"/>
    </xf>
    <xf numFmtId="0" fontId="61" fillId="0" borderId="0" xfId="0" applyFont="1" applyBorder="1" applyAlignment="1">
      <alignment horizontal="left" vertical="center" wrapText="1"/>
    </xf>
    <xf numFmtId="0" fontId="59" fillId="0" borderId="0" xfId="0" applyFont="1" applyBorder="1" applyAlignment="1">
      <alignment horizontal="center"/>
    </xf>
    <xf numFmtId="0" fontId="61" fillId="0" borderId="12" xfId="0" applyFont="1" applyFill="1" applyBorder="1" applyAlignment="1">
      <alignment horizontal="left" vertical="center"/>
    </xf>
    <xf numFmtId="0" fontId="0" fillId="0" borderId="12" xfId="0" applyBorder="1" applyAlignment="1">
      <alignment horizontal="center"/>
    </xf>
    <xf numFmtId="165" fontId="58" fillId="0" borderId="12" xfId="0" applyNumberFormat="1" applyFont="1" applyBorder="1" applyAlignment="1">
      <alignment horizontal="center"/>
    </xf>
    <xf numFmtId="3" fontId="58" fillId="0" borderId="12" xfId="0" applyNumberFormat="1" applyFont="1" applyBorder="1" applyAlignment="1">
      <alignment horizontal="center"/>
    </xf>
    <xf numFmtId="1" fontId="58" fillId="0" borderId="12" xfId="0" applyNumberFormat="1" applyFont="1" applyBorder="1" applyAlignment="1">
      <alignment horizontal="center"/>
    </xf>
    <xf numFmtId="165" fontId="58" fillId="0" borderId="12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horizontal="center"/>
    </xf>
    <xf numFmtId="0" fontId="56" fillId="0" borderId="0" xfId="0" applyFont="1" applyFill="1" applyBorder="1" applyAlignment="1">
      <alignment horizontal="left" vertical="center"/>
    </xf>
    <xf numFmtId="0" fontId="56" fillId="0" borderId="0" xfId="0" applyFont="1" applyFill="1" applyBorder="1" applyAlignment="1">
      <alignment horizontal="center" vertical="center" wrapText="1"/>
    </xf>
    <xf numFmtId="164" fontId="56" fillId="0" borderId="0" xfId="0" applyNumberFormat="1" applyFont="1" applyFill="1" applyBorder="1" applyAlignment="1">
      <alignment horizontal="center" vertical="center" wrapText="1"/>
    </xf>
    <xf numFmtId="3" fontId="56" fillId="0" borderId="0" xfId="0" applyNumberFormat="1" applyFont="1" applyFill="1" applyBorder="1" applyAlignment="1">
      <alignment horizontal="center" vertical="center" wrapText="1"/>
    </xf>
    <xf numFmtId="165" fontId="56" fillId="0" borderId="0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164" fontId="57" fillId="0" borderId="0" xfId="0" applyNumberFormat="1" applyFont="1" applyFill="1" applyBorder="1" applyAlignment="1">
      <alignment horizontal="center" vertical="center" wrapText="1"/>
    </xf>
    <xf numFmtId="3" fontId="57" fillId="0" borderId="0" xfId="0" applyNumberFormat="1" applyFont="1" applyFill="1" applyBorder="1" applyAlignment="1">
      <alignment horizontal="center" vertical="center" wrapText="1"/>
    </xf>
    <xf numFmtId="164" fontId="57" fillId="0" borderId="0" xfId="0" applyNumberFormat="1" applyFont="1" applyBorder="1" applyAlignment="1">
      <alignment horizontal="center" vertical="center"/>
    </xf>
    <xf numFmtId="3" fontId="57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" fontId="58" fillId="0" borderId="0" xfId="0" applyNumberFormat="1" applyFont="1" applyBorder="1" applyAlignment="1">
      <alignment horizontal="center" vertical="center"/>
    </xf>
    <xf numFmtId="3" fontId="57" fillId="0" borderId="12" xfId="0" applyNumberFormat="1" applyFont="1" applyFill="1" applyBorder="1" applyAlignment="1">
      <alignment horizontal="center" vertical="center" wrapText="1"/>
    </xf>
    <xf numFmtId="3" fontId="57" fillId="0" borderId="12" xfId="0" applyNumberFormat="1" applyFont="1" applyBorder="1" applyAlignment="1">
      <alignment horizontal="center" vertical="center"/>
    </xf>
    <xf numFmtId="0" fontId="60" fillId="7" borderId="0" xfId="0" applyFont="1" applyFill="1" applyBorder="1" applyAlignment="1">
      <alignment horizontal="center" vertical="center" wrapText="1"/>
    </xf>
    <xf numFmtId="0" fontId="62" fillId="0" borderId="0" xfId="0" applyFont="1" applyBorder="1" applyAlignment="1">
      <alignment vertical="center" wrapText="1"/>
    </xf>
    <xf numFmtId="0" fontId="43" fillId="2" borderId="13" xfId="0" applyFont="1" applyFill="1" applyBorder="1" applyAlignment="1">
      <alignment horizontal="center" wrapText="1"/>
    </xf>
    <xf numFmtId="0" fontId="43" fillId="2" borderId="12" xfId="0" applyFont="1" applyFill="1" applyBorder="1" applyAlignment="1">
      <alignment horizontal="center"/>
    </xf>
    <xf numFmtId="0" fontId="43" fillId="2" borderId="12" xfId="0" applyFont="1" applyFill="1" applyBorder="1" applyAlignment="1">
      <alignment horizontal="center" wrapText="1"/>
    </xf>
    <xf numFmtId="0" fontId="42" fillId="7" borderId="12" xfId="0" applyFont="1" applyFill="1" applyBorder="1" applyAlignment="1">
      <alignment horizontal="center" vertical="center"/>
    </xf>
    <xf numFmtId="0" fontId="42" fillId="7" borderId="13" xfId="0" applyFont="1" applyFill="1" applyBorder="1" applyAlignment="1">
      <alignment horizontal="center" vertical="center"/>
    </xf>
    <xf numFmtId="0" fontId="43" fillId="0" borderId="0" xfId="0" applyFont="1" applyBorder="1"/>
    <xf numFmtId="0" fontId="4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2" fillId="0" borderId="0" xfId="0" applyFont="1" applyBorder="1" applyAlignment="1">
      <alignment horizontal="left" vertical="center" wrapText="1"/>
    </xf>
    <xf numFmtId="0" fontId="4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2" fillId="0" borderId="0" xfId="0" applyFont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42" fillId="0" borderId="12" xfId="0" applyFont="1" applyBorder="1" applyAlignment="1">
      <alignment horizontal="left" vertical="center" wrapText="1"/>
    </xf>
    <xf numFmtId="0" fontId="42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4" fillId="6" borderId="5" xfId="0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20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28" fillId="0" borderId="14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8" fillId="0" borderId="12" xfId="0" applyFont="1" applyBorder="1" applyAlignment="1">
      <alignment horizontal="left" vertical="center"/>
    </xf>
    <xf numFmtId="0" fontId="32" fillId="0" borderId="14" xfId="0" applyFont="1" applyFill="1" applyBorder="1" applyAlignment="1">
      <alignment horizontal="left" vertical="center" wrapText="1"/>
    </xf>
    <xf numFmtId="0" fontId="26" fillId="0" borderId="12" xfId="0" applyFont="1" applyFill="1" applyBorder="1" applyAlignment="1">
      <alignment horizontal="left" vertical="center" wrapText="1"/>
    </xf>
    <xf numFmtId="0" fontId="28" fillId="0" borderId="14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left" vertical="center" wrapText="1"/>
    </xf>
    <xf numFmtId="0" fontId="28" fillId="0" borderId="12" xfId="0" applyFont="1" applyFill="1" applyBorder="1" applyAlignment="1">
      <alignment horizontal="left" vertical="center" wrapText="1"/>
    </xf>
    <xf numFmtId="0" fontId="26" fillId="0" borderId="0" xfId="0" applyFont="1" applyBorder="1" applyAlignment="1">
      <alignment horizontal="center" wrapText="1"/>
    </xf>
    <xf numFmtId="0" fontId="26" fillId="0" borderId="12" xfId="0" applyFont="1" applyBorder="1" applyAlignment="1">
      <alignment horizontal="center" wrapText="1"/>
    </xf>
    <xf numFmtId="0" fontId="26" fillId="2" borderId="0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/>
    </xf>
    <xf numFmtId="0" fontId="26" fillId="7" borderId="13" xfId="0" applyFont="1" applyFill="1" applyBorder="1" applyAlignment="1">
      <alignment horizontal="center" vertical="center"/>
    </xf>
    <xf numFmtId="0" fontId="26" fillId="0" borderId="0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left"/>
    </xf>
    <xf numFmtId="0" fontId="35" fillId="0" borderId="0" xfId="0" applyFont="1" applyBorder="1" applyAlignment="1">
      <alignment horizontal="left"/>
    </xf>
    <xf numFmtId="0" fontId="41" fillId="2" borderId="0" xfId="0" applyFont="1" applyFill="1" applyBorder="1" applyAlignment="1">
      <alignment horizontal="center" vertical="center"/>
    </xf>
    <xf numFmtId="0" fontId="41" fillId="2" borderId="12" xfId="0" applyFont="1" applyFill="1" applyBorder="1" applyAlignment="1">
      <alignment horizontal="center" vertical="center"/>
    </xf>
    <xf numFmtId="0" fontId="41" fillId="2" borderId="12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left" vertical="center"/>
    </xf>
    <xf numFmtId="0" fontId="34" fillId="0" borderId="0" xfId="0" applyFont="1" applyAlignment="1">
      <alignment horizontal="center" vertical="center" wrapText="1"/>
    </xf>
    <xf numFmtId="0" fontId="43" fillId="2" borderId="2" xfId="0" applyFont="1" applyFill="1" applyBorder="1" applyAlignment="1">
      <alignment horizontal="center" vertical="center"/>
    </xf>
    <xf numFmtId="0" fontId="43" fillId="2" borderId="1" xfId="0" applyFont="1" applyFill="1" applyBorder="1" applyAlignment="1">
      <alignment horizontal="center" vertical="center"/>
    </xf>
    <xf numFmtId="0" fontId="43" fillId="7" borderId="2" xfId="0" applyFont="1" applyFill="1" applyBorder="1" applyAlignment="1">
      <alignment horizontal="right" vertical="center"/>
    </xf>
    <xf numFmtId="0" fontId="43" fillId="7" borderId="1" xfId="0" applyFont="1" applyFill="1" applyBorder="1" applyAlignment="1">
      <alignment horizontal="right" vertical="center"/>
    </xf>
    <xf numFmtId="0" fontId="49" fillId="0" borderId="2" xfId="0" applyFont="1" applyFill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center" vertical="center" wrapText="1"/>
    </xf>
    <xf numFmtId="0" fontId="49" fillId="0" borderId="1" xfId="0" applyFont="1" applyFill="1" applyBorder="1" applyAlignment="1">
      <alignment horizontal="center" vertical="center" wrapText="1"/>
    </xf>
    <xf numFmtId="0" fontId="50" fillId="0" borderId="2" xfId="0" applyFont="1" applyBorder="1" applyAlignment="1">
      <alignment horizontal="left" vertical="center"/>
    </xf>
    <xf numFmtId="0" fontId="48" fillId="0" borderId="0" xfId="0" applyFont="1" applyAlignment="1">
      <alignment horizontal="center" vertical="center" wrapText="1"/>
    </xf>
    <xf numFmtId="0" fontId="41" fillId="2" borderId="2" xfId="0" applyFont="1" applyFill="1" applyBorder="1" applyAlignment="1">
      <alignment horizontal="center" vertical="center"/>
    </xf>
    <xf numFmtId="0" fontId="41" fillId="2" borderId="1" xfId="0" applyFont="1" applyFill="1" applyBorder="1" applyAlignment="1">
      <alignment horizontal="center" vertical="center"/>
    </xf>
    <xf numFmtId="0" fontId="41" fillId="2" borderId="2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left" vertical="center"/>
    </xf>
    <xf numFmtId="0" fontId="52" fillId="0" borderId="2" xfId="0" applyFont="1" applyFill="1" applyBorder="1" applyAlignment="1">
      <alignment horizontal="center" vertical="center" wrapText="1"/>
    </xf>
    <xf numFmtId="0" fontId="52" fillId="0" borderId="0" xfId="0" applyFont="1" applyFill="1" applyBorder="1" applyAlignment="1">
      <alignment horizontal="center" vertical="center" wrapText="1"/>
    </xf>
    <xf numFmtId="0" fontId="52" fillId="0" borderId="1" xfId="0" applyFont="1" applyFill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 wrapText="1"/>
    </xf>
    <xf numFmtId="0" fontId="37" fillId="2" borderId="0" xfId="0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 wrapText="1"/>
    </xf>
    <xf numFmtId="0" fontId="41" fillId="2" borderId="0" xfId="0" applyFont="1" applyFill="1" applyBorder="1" applyAlignment="1">
      <alignment horizontal="center"/>
    </xf>
    <xf numFmtId="0" fontId="26" fillId="0" borderId="3" xfId="0" applyFont="1" applyFill="1" applyBorder="1" applyAlignment="1">
      <alignment horizontal="left" vertical="center"/>
    </xf>
    <xf numFmtId="0" fontId="37" fillId="9" borderId="2" xfId="0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center" vertical="center" wrapText="1"/>
    </xf>
    <xf numFmtId="0" fontId="41" fillId="2" borderId="1" xfId="0" applyFont="1" applyFill="1" applyBorder="1" applyAlignment="1">
      <alignment horizontal="center" vertical="center" wrapText="1"/>
    </xf>
    <xf numFmtId="0" fontId="37" fillId="7" borderId="0" xfId="0" applyFont="1" applyFill="1" applyBorder="1" applyAlignment="1">
      <alignment horizontal="center" vertical="center"/>
    </xf>
    <xf numFmtId="0" fontId="37" fillId="7" borderId="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14" xfId="0" applyFont="1" applyFill="1" applyBorder="1" applyAlignment="1">
      <alignment horizontal="left" vertical="center"/>
    </xf>
    <xf numFmtId="0" fontId="34" fillId="0" borderId="1" xfId="0" applyFont="1" applyBorder="1" applyAlignment="1">
      <alignment horizontal="center" vertical="center" wrapText="1"/>
    </xf>
    <xf numFmtId="0" fontId="54" fillId="2" borderId="0" xfId="0" applyFont="1" applyFill="1" applyBorder="1" applyAlignment="1">
      <alignment horizontal="center" vertical="center"/>
    </xf>
    <xf numFmtId="0" fontId="60" fillId="2" borderId="0" xfId="0" applyFont="1" applyFill="1" applyBorder="1" applyAlignment="1">
      <alignment horizontal="center" vertical="center" wrapText="1"/>
    </xf>
    <xf numFmtId="0" fontId="60" fillId="2" borderId="12" xfId="0" applyFont="1" applyFill="1" applyBorder="1" applyAlignment="1">
      <alignment horizontal="center" vertical="center" wrapText="1"/>
    </xf>
    <xf numFmtId="0" fontId="60" fillId="2" borderId="0" xfId="0" applyFont="1" applyFill="1" applyBorder="1" applyAlignment="1">
      <alignment horizontal="center" wrapText="1"/>
    </xf>
    <xf numFmtId="0" fontId="60" fillId="2" borderId="12" xfId="0" applyFont="1" applyFill="1" applyBorder="1" applyAlignment="1">
      <alignment horizontal="center"/>
    </xf>
    <xf numFmtId="0" fontId="54" fillId="2" borderId="12" xfId="0" applyFont="1" applyFill="1" applyBorder="1" applyAlignment="1">
      <alignment horizontal="center" vertical="center"/>
    </xf>
    <xf numFmtId="0" fontId="54" fillId="2" borderId="0" xfId="0" applyFont="1" applyFill="1" applyBorder="1" applyAlignment="1">
      <alignment horizontal="center" vertical="center" wrapText="1"/>
    </xf>
    <xf numFmtId="0" fontId="54" fillId="2" borderId="12" xfId="0" applyFont="1" applyFill="1" applyBorder="1" applyAlignment="1">
      <alignment horizontal="center" vertical="center" wrapText="1"/>
    </xf>
    <xf numFmtId="0" fontId="54" fillId="7" borderId="12" xfId="0" applyFont="1" applyFill="1" applyBorder="1" applyAlignment="1">
      <alignment horizontal="center" vertical="center" wrapText="1"/>
    </xf>
    <xf numFmtId="0" fontId="54" fillId="7" borderId="12" xfId="0" applyFont="1" applyFill="1" applyBorder="1" applyAlignment="1">
      <alignment horizontal="center"/>
    </xf>
    <xf numFmtId="0" fontId="34" fillId="0" borderId="0" xfId="0" applyFont="1" applyBorder="1" applyAlignment="1">
      <alignment horizontal="center" vertical="center" wrapText="1"/>
    </xf>
    <xf numFmtId="0" fontId="43" fillId="2" borderId="14" xfId="0" applyFont="1" applyFill="1" applyBorder="1" applyAlignment="1">
      <alignment horizontal="center" vertical="center"/>
    </xf>
    <xf numFmtId="0" fontId="43" fillId="2" borderId="12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/>
    </xf>
    <xf numFmtId="0" fontId="48" fillId="0" borderId="12" xfId="0" applyFont="1" applyBorder="1" applyAlignment="1">
      <alignment horizontal="center" vertical="center" wrapText="1"/>
    </xf>
    <xf numFmtId="0" fontId="43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L17"/>
  <sheetViews>
    <sheetView workbookViewId="0">
      <selection activeCell="E3" sqref="E3:J3"/>
    </sheetView>
  </sheetViews>
  <sheetFormatPr baseColWidth="10" defaultRowHeight="27.75" customHeight="1" x14ac:dyDescent="0.25"/>
  <cols>
    <col min="4" max="4" width="25.5703125" customWidth="1"/>
    <col min="5" max="5" width="14.7109375" customWidth="1"/>
    <col min="6" max="6" width="14.140625" customWidth="1"/>
    <col min="7" max="7" width="13.85546875" customWidth="1"/>
    <col min="8" max="8" width="15" customWidth="1"/>
    <col min="9" max="9" width="14.28515625" customWidth="1"/>
    <col min="10" max="10" width="13.5703125" customWidth="1"/>
  </cols>
  <sheetData>
    <row r="2" spans="4:12" ht="30.75" customHeight="1" thickBot="1" x14ac:dyDescent="0.3">
      <c r="D2" s="256" t="s">
        <v>0</v>
      </c>
      <c r="E2" s="256"/>
      <c r="F2" s="256"/>
      <c r="G2" s="256"/>
      <c r="H2" s="256"/>
      <c r="I2" s="256"/>
      <c r="J2" s="256"/>
    </row>
    <row r="3" spans="4:12" ht="27.75" customHeight="1" x14ac:dyDescent="0.25">
      <c r="D3" s="257" t="s">
        <v>1</v>
      </c>
      <c r="E3" s="259" t="s">
        <v>2</v>
      </c>
      <c r="F3" s="259"/>
      <c r="G3" s="259"/>
      <c r="H3" s="259"/>
      <c r="I3" s="259"/>
      <c r="J3" s="259"/>
      <c r="K3" s="1"/>
    </row>
    <row r="4" spans="4:12" ht="18.75" customHeight="1" x14ac:dyDescent="0.25">
      <c r="D4" s="258"/>
      <c r="E4" s="260" t="s">
        <v>3</v>
      </c>
      <c r="F4" s="260"/>
      <c r="G4" s="261" t="s">
        <v>4</v>
      </c>
      <c r="H4" s="261"/>
      <c r="I4" s="261" t="s">
        <v>5</v>
      </c>
      <c r="J4" s="262"/>
      <c r="K4" s="1"/>
    </row>
    <row r="5" spans="4:12" ht="15.75" thickBot="1" x14ac:dyDescent="0.3">
      <c r="D5" s="258"/>
      <c r="E5" s="2" t="s">
        <v>6</v>
      </c>
      <c r="F5" s="2" t="s">
        <v>7</v>
      </c>
      <c r="G5" s="2" t="s">
        <v>6</v>
      </c>
      <c r="H5" s="2" t="s">
        <v>7</v>
      </c>
      <c r="I5" s="2" t="s">
        <v>6</v>
      </c>
      <c r="J5" s="2" t="s">
        <v>7</v>
      </c>
      <c r="K5" s="1"/>
    </row>
    <row r="6" spans="4:12" ht="15.75" thickBot="1" x14ac:dyDescent="0.3">
      <c r="D6" s="3" t="s">
        <v>8</v>
      </c>
      <c r="E6" s="3">
        <f t="shared" ref="E6:J6" si="0">SUM(E7:E16)</f>
        <v>64038</v>
      </c>
      <c r="F6" s="3">
        <f t="shared" si="0"/>
        <v>100</v>
      </c>
      <c r="G6" s="3">
        <f t="shared" si="0"/>
        <v>37395</v>
      </c>
      <c r="H6" s="4">
        <f t="shared" si="0"/>
        <v>58.395015459570871</v>
      </c>
      <c r="I6" s="3">
        <f t="shared" si="0"/>
        <v>26643</v>
      </c>
      <c r="J6" s="4">
        <f t="shared" si="0"/>
        <v>41.604984540429115</v>
      </c>
      <c r="K6" s="1"/>
    </row>
    <row r="7" spans="4:12" ht="24.75" customHeight="1" thickBot="1" x14ac:dyDescent="0.3">
      <c r="D7" s="5" t="s">
        <v>9</v>
      </c>
      <c r="E7" s="6">
        <f>SUM(I7+G7)</f>
        <v>25805</v>
      </c>
      <c r="F7" s="7">
        <f>(E7/$E$6)*100</f>
        <v>40.296386520503454</v>
      </c>
      <c r="G7" s="8">
        <v>14660</v>
      </c>
      <c r="H7" s="7">
        <f>(G7/$E$6)*100</f>
        <v>22.89265748461851</v>
      </c>
      <c r="I7" s="8">
        <v>11145</v>
      </c>
      <c r="J7" s="7">
        <f>(I7/$E$6)*100</f>
        <v>17.403729035884943</v>
      </c>
    </row>
    <row r="8" spans="4:12" ht="49.5" customHeight="1" thickBot="1" x14ac:dyDescent="0.3">
      <c r="D8" s="5" t="s">
        <v>10</v>
      </c>
      <c r="E8" s="6">
        <f t="shared" ref="E8:E16" si="1">SUM(I8+G8)</f>
        <v>5341</v>
      </c>
      <c r="F8" s="7">
        <f t="shared" ref="F8:F16" si="2">(E8/$E$6)*100</f>
        <v>8.3403604110059639</v>
      </c>
      <c r="G8" s="8">
        <v>3232</v>
      </c>
      <c r="H8" s="7">
        <f t="shared" ref="H8:H16" si="3">(G8/$E$6)*100</f>
        <v>5.0470033417658264</v>
      </c>
      <c r="I8" s="8">
        <v>2109</v>
      </c>
      <c r="J8" s="7">
        <f t="shared" ref="J8:J16" si="4">(I8/$E$6)*100</f>
        <v>3.2933570692401388</v>
      </c>
    </row>
    <row r="9" spans="4:12" ht="32.25" customHeight="1" thickBot="1" x14ac:dyDescent="0.3">
      <c r="D9" s="5" t="s">
        <v>11</v>
      </c>
      <c r="E9" s="6">
        <f t="shared" si="1"/>
        <v>3355</v>
      </c>
      <c r="F9" s="7">
        <f t="shared" si="2"/>
        <v>5.2390767981510971</v>
      </c>
      <c r="G9" s="8">
        <v>2022</v>
      </c>
      <c r="H9" s="7">
        <f t="shared" si="3"/>
        <v>3.1575002342359224</v>
      </c>
      <c r="I9" s="8">
        <v>1333</v>
      </c>
      <c r="J9" s="7">
        <f t="shared" si="4"/>
        <v>2.0815765639151751</v>
      </c>
    </row>
    <row r="10" spans="4:12" ht="35.25" customHeight="1" thickBot="1" x14ac:dyDescent="0.3">
      <c r="D10" s="5" t="s">
        <v>12</v>
      </c>
      <c r="E10" s="6">
        <f t="shared" si="1"/>
        <v>6241</v>
      </c>
      <c r="F10" s="7">
        <f t="shared" si="2"/>
        <v>9.7457759455323387</v>
      </c>
      <c r="G10" s="8">
        <v>3688</v>
      </c>
      <c r="H10" s="7">
        <f t="shared" si="3"/>
        <v>5.7590805459258565</v>
      </c>
      <c r="I10" s="8">
        <v>2553</v>
      </c>
      <c r="J10" s="7">
        <f t="shared" si="4"/>
        <v>3.986695399606484</v>
      </c>
    </row>
    <row r="11" spans="4:12" ht="33.75" customHeight="1" thickBot="1" x14ac:dyDescent="0.3">
      <c r="D11" s="5" t="s">
        <v>13</v>
      </c>
      <c r="E11" s="6">
        <f t="shared" si="1"/>
        <v>3323</v>
      </c>
      <c r="F11" s="7">
        <f t="shared" si="2"/>
        <v>5.1891064680346046</v>
      </c>
      <c r="G11" s="8">
        <v>1903</v>
      </c>
      <c r="H11" s="7">
        <f t="shared" si="3"/>
        <v>2.9716730691152127</v>
      </c>
      <c r="I11" s="8">
        <v>1420</v>
      </c>
      <c r="J11" s="7">
        <f t="shared" si="4"/>
        <v>2.2174333989193915</v>
      </c>
    </row>
    <row r="12" spans="4:12" ht="35.25" customHeight="1" thickBot="1" x14ac:dyDescent="0.3">
      <c r="D12" s="5" t="s">
        <v>14</v>
      </c>
      <c r="E12" s="6">
        <f t="shared" si="1"/>
        <v>3567</v>
      </c>
      <c r="F12" s="7">
        <f t="shared" si="2"/>
        <v>5.5701302351728659</v>
      </c>
      <c r="G12" s="8">
        <v>2192</v>
      </c>
      <c r="H12" s="7">
        <f t="shared" si="3"/>
        <v>3.422967612979793</v>
      </c>
      <c r="I12" s="8">
        <v>1375</v>
      </c>
      <c r="J12" s="7">
        <f t="shared" si="4"/>
        <v>2.1471626221930729</v>
      </c>
    </row>
    <row r="13" spans="4:12" ht="36" customHeight="1" thickBot="1" x14ac:dyDescent="0.3">
      <c r="D13" s="5" t="s">
        <v>15</v>
      </c>
      <c r="E13" s="6">
        <f t="shared" si="1"/>
        <v>8977</v>
      </c>
      <c r="F13" s="7">
        <f t="shared" si="2"/>
        <v>14.018239170492519</v>
      </c>
      <c r="G13" s="9">
        <v>5690</v>
      </c>
      <c r="H13" s="7">
        <f t="shared" si="3"/>
        <v>8.8853493238389696</v>
      </c>
      <c r="I13" s="8">
        <v>3287</v>
      </c>
      <c r="J13" s="7">
        <f t="shared" si="4"/>
        <v>5.1328898466535495</v>
      </c>
      <c r="L13" s="10"/>
    </row>
    <row r="14" spans="4:12" ht="33.75" customHeight="1" thickBot="1" x14ac:dyDescent="0.3">
      <c r="D14" s="5" t="s">
        <v>16</v>
      </c>
      <c r="E14" s="6">
        <f t="shared" si="1"/>
        <v>2554</v>
      </c>
      <c r="F14" s="7">
        <f t="shared" si="2"/>
        <v>3.988256972422624</v>
      </c>
      <c r="G14" s="8">
        <v>1520</v>
      </c>
      <c r="H14" s="7">
        <f t="shared" si="3"/>
        <v>2.3735906805334333</v>
      </c>
      <c r="I14" s="8">
        <v>1034</v>
      </c>
      <c r="J14" s="7">
        <f t="shared" si="4"/>
        <v>1.614666291889191</v>
      </c>
    </row>
    <row r="15" spans="4:12" ht="39.75" customHeight="1" thickBot="1" x14ac:dyDescent="0.3">
      <c r="D15" s="5" t="s">
        <v>17</v>
      </c>
      <c r="E15" s="6">
        <f t="shared" si="1"/>
        <v>3080</v>
      </c>
      <c r="F15" s="7">
        <f t="shared" si="2"/>
        <v>4.8096442737124834</v>
      </c>
      <c r="G15" s="8">
        <v>1474</v>
      </c>
      <c r="H15" s="7">
        <f t="shared" si="3"/>
        <v>2.3017583309909742</v>
      </c>
      <c r="I15" s="8">
        <v>1606</v>
      </c>
      <c r="J15" s="7">
        <f t="shared" si="4"/>
        <v>2.5078859427215092</v>
      </c>
    </row>
    <row r="16" spans="4:12" ht="30" customHeight="1" thickBot="1" x14ac:dyDescent="0.3">
      <c r="D16" s="5" t="s">
        <v>18</v>
      </c>
      <c r="E16" s="6">
        <f t="shared" si="1"/>
        <v>1795</v>
      </c>
      <c r="F16" s="7">
        <f t="shared" si="2"/>
        <v>2.8030232049720478</v>
      </c>
      <c r="G16" s="8">
        <v>1014</v>
      </c>
      <c r="H16" s="7">
        <f t="shared" si="3"/>
        <v>1.5834348355663823</v>
      </c>
      <c r="I16" s="8">
        <v>781</v>
      </c>
      <c r="J16" s="7">
        <f t="shared" si="4"/>
        <v>1.2195883694056653</v>
      </c>
    </row>
    <row r="17" spans="4:10" ht="17.25" customHeight="1" x14ac:dyDescent="0.25">
      <c r="D17" s="255" t="s">
        <v>19</v>
      </c>
      <c r="E17" s="255"/>
      <c r="F17" s="255"/>
      <c r="G17" s="255"/>
      <c r="H17" s="255"/>
      <c r="I17" s="255"/>
      <c r="J17" s="255"/>
    </row>
  </sheetData>
  <mergeCells count="7">
    <mergeCell ref="D17:J17"/>
    <mergeCell ref="D2:J2"/>
    <mergeCell ref="D3:D5"/>
    <mergeCell ref="E3:J3"/>
    <mergeCell ref="E4:F4"/>
    <mergeCell ref="G4:H4"/>
    <mergeCell ref="I4:J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G46"/>
  <sheetViews>
    <sheetView workbookViewId="0">
      <selection activeCell="D2" sqref="D2:G2"/>
    </sheetView>
  </sheetViews>
  <sheetFormatPr baseColWidth="10" defaultRowHeight="15" x14ac:dyDescent="0.25"/>
  <cols>
    <col min="4" max="4" width="21.28515625" customWidth="1"/>
    <col min="5" max="5" width="33.140625" customWidth="1"/>
    <col min="6" max="6" width="23.140625" customWidth="1"/>
    <col min="7" max="7" width="18" style="39" customWidth="1"/>
  </cols>
  <sheetData>
    <row r="2" spans="4:7" ht="34.5" customHeight="1" thickBot="1" x14ac:dyDescent="0.3">
      <c r="D2" s="318" t="s">
        <v>164</v>
      </c>
      <c r="E2" s="318"/>
      <c r="F2" s="318"/>
      <c r="G2" s="318"/>
    </row>
    <row r="3" spans="4:7" x14ac:dyDescent="0.25">
      <c r="D3" s="319" t="s">
        <v>1</v>
      </c>
      <c r="E3" s="319" t="s">
        <v>120</v>
      </c>
      <c r="F3" s="321" t="s">
        <v>165</v>
      </c>
      <c r="G3" s="321"/>
    </row>
    <row r="4" spans="4:7" ht="15.75" thickBot="1" x14ac:dyDescent="0.3">
      <c r="D4" s="320"/>
      <c r="E4" s="320"/>
      <c r="F4" s="138" t="s">
        <v>6</v>
      </c>
      <c r="G4" s="138" t="s">
        <v>7</v>
      </c>
    </row>
    <row r="5" spans="4:7" ht="15.75" thickBot="1" x14ac:dyDescent="0.3">
      <c r="D5" s="322" t="s">
        <v>3</v>
      </c>
      <c r="E5" s="322"/>
      <c r="F5" s="139">
        <f t="shared" ref="F5:G5" si="0">SUM(F6:F45)</f>
        <v>723</v>
      </c>
      <c r="G5" s="140">
        <f t="shared" si="0"/>
        <v>99.999999999999986</v>
      </c>
    </row>
    <row r="6" spans="4:7" ht="17.25" customHeight="1" x14ac:dyDescent="0.25">
      <c r="D6" s="315" t="s">
        <v>9</v>
      </c>
      <c r="E6" s="141" t="s">
        <v>166</v>
      </c>
      <c r="F6" s="143">
        <v>485</v>
      </c>
      <c r="G6" s="150">
        <f>(F6/$F$5)*100</f>
        <v>67.081604426002755</v>
      </c>
    </row>
    <row r="7" spans="4:7" ht="17.25" customHeight="1" x14ac:dyDescent="0.25">
      <c r="D7" s="315"/>
      <c r="E7" s="142" t="s">
        <v>167</v>
      </c>
      <c r="F7" s="143">
        <v>3</v>
      </c>
      <c r="G7" s="150">
        <f t="shared" ref="G7:G45" si="1">(F7/$F$5)*100</f>
        <v>0.41493775933609961</v>
      </c>
    </row>
    <row r="8" spans="4:7" ht="17.25" customHeight="1" thickBot="1" x14ac:dyDescent="0.3">
      <c r="D8" s="316"/>
      <c r="E8" s="144" t="s">
        <v>31</v>
      </c>
      <c r="F8" s="145">
        <v>80</v>
      </c>
      <c r="G8" s="151">
        <f t="shared" si="1"/>
        <v>11.065006915629322</v>
      </c>
    </row>
    <row r="9" spans="4:7" ht="18" customHeight="1" x14ac:dyDescent="0.25">
      <c r="D9" s="314" t="s">
        <v>10</v>
      </c>
      <c r="E9" s="152" t="s">
        <v>32</v>
      </c>
      <c r="F9" s="149">
        <v>33</v>
      </c>
      <c r="G9" s="150">
        <f t="shared" si="1"/>
        <v>4.5643153526970952</v>
      </c>
    </row>
    <row r="10" spans="4:7" ht="16.5" customHeight="1" x14ac:dyDescent="0.25">
      <c r="D10" s="315"/>
      <c r="E10" s="142" t="s">
        <v>168</v>
      </c>
      <c r="F10" s="143">
        <v>0</v>
      </c>
      <c r="G10" s="150">
        <f t="shared" si="1"/>
        <v>0</v>
      </c>
    </row>
    <row r="11" spans="4:7" ht="17.25" customHeight="1" x14ac:dyDescent="0.25">
      <c r="D11" s="315"/>
      <c r="E11" s="142" t="s">
        <v>36</v>
      </c>
      <c r="F11" s="143">
        <v>0</v>
      </c>
      <c r="G11" s="150">
        <f t="shared" si="1"/>
        <v>0</v>
      </c>
    </row>
    <row r="12" spans="4:7" ht="17.25" customHeight="1" x14ac:dyDescent="0.25">
      <c r="D12" s="315"/>
      <c r="E12" s="142" t="s">
        <v>34</v>
      </c>
      <c r="F12" s="143">
        <v>0</v>
      </c>
      <c r="G12" s="150">
        <f t="shared" si="1"/>
        <v>0</v>
      </c>
    </row>
    <row r="13" spans="4:7" ht="18" customHeight="1" x14ac:dyDescent="0.25">
      <c r="D13" s="315"/>
      <c r="E13" s="142" t="s">
        <v>35</v>
      </c>
      <c r="F13" s="143">
        <v>0</v>
      </c>
      <c r="G13" s="150">
        <f t="shared" si="1"/>
        <v>0</v>
      </c>
    </row>
    <row r="14" spans="4:7" ht="17.25" customHeight="1" thickBot="1" x14ac:dyDescent="0.3">
      <c r="D14" s="316"/>
      <c r="E14" s="144" t="s">
        <v>37</v>
      </c>
      <c r="F14" s="145">
        <v>0</v>
      </c>
      <c r="G14" s="151">
        <f t="shared" si="1"/>
        <v>0</v>
      </c>
    </row>
    <row r="15" spans="4:7" ht="17.25" customHeight="1" x14ac:dyDescent="0.25">
      <c r="D15" s="314" t="s">
        <v>11</v>
      </c>
      <c r="E15" s="152" t="s">
        <v>38</v>
      </c>
      <c r="F15" s="149">
        <v>0</v>
      </c>
      <c r="G15" s="150">
        <f t="shared" si="1"/>
        <v>0</v>
      </c>
    </row>
    <row r="16" spans="4:7" ht="16.5" customHeight="1" x14ac:dyDescent="0.25">
      <c r="D16" s="315"/>
      <c r="E16" s="142" t="s">
        <v>39</v>
      </c>
      <c r="F16" s="143">
        <v>12</v>
      </c>
      <c r="G16" s="150">
        <f t="shared" si="1"/>
        <v>1.6597510373443984</v>
      </c>
    </row>
    <row r="17" spans="4:7" ht="18" customHeight="1" thickBot="1" x14ac:dyDescent="0.3">
      <c r="D17" s="316"/>
      <c r="E17" s="144" t="s">
        <v>40</v>
      </c>
      <c r="F17" s="145">
        <v>0</v>
      </c>
      <c r="G17" s="151">
        <f t="shared" si="1"/>
        <v>0</v>
      </c>
    </row>
    <row r="18" spans="4:7" ht="17.25" customHeight="1" x14ac:dyDescent="0.25">
      <c r="D18" s="314" t="s">
        <v>12</v>
      </c>
      <c r="E18" s="152" t="s">
        <v>41</v>
      </c>
      <c r="F18" s="149">
        <v>0</v>
      </c>
      <c r="G18" s="150">
        <f t="shared" si="1"/>
        <v>0</v>
      </c>
    </row>
    <row r="19" spans="4:7" ht="17.25" customHeight="1" x14ac:dyDescent="0.25">
      <c r="D19" s="315"/>
      <c r="E19" s="142" t="s">
        <v>42</v>
      </c>
      <c r="F19" s="143">
        <v>0</v>
      </c>
      <c r="G19" s="150">
        <f t="shared" si="1"/>
        <v>0</v>
      </c>
    </row>
    <row r="20" spans="4:7" ht="19.5" customHeight="1" x14ac:dyDescent="0.25">
      <c r="D20" s="315"/>
      <c r="E20" s="142" t="s">
        <v>43</v>
      </c>
      <c r="F20" s="143">
        <v>0</v>
      </c>
      <c r="G20" s="150">
        <f t="shared" si="1"/>
        <v>0</v>
      </c>
    </row>
    <row r="21" spans="4:7" ht="18" customHeight="1" thickBot="1" x14ac:dyDescent="0.3">
      <c r="D21" s="316"/>
      <c r="E21" s="144" t="s">
        <v>44</v>
      </c>
      <c r="F21" s="145">
        <v>0</v>
      </c>
      <c r="G21" s="151">
        <f t="shared" si="1"/>
        <v>0</v>
      </c>
    </row>
    <row r="22" spans="4:7" ht="18.75" customHeight="1" x14ac:dyDescent="0.25">
      <c r="D22" s="314" t="s">
        <v>45</v>
      </c>
      <c r="E22" s="152" t="s">
        <v>46</v>
      </c>
      <c r="F22" s="149">
        <v>1</v>
      </c>
      <c r="G22" s="150">
        <f t="shared" si="1"/>
        <v>0.13831258644536654</v>
      </c>
    </row>
    <row r="23" spans="4:7" ht="16.5" customHeight="1" x14ac:dyDescent="0.25">
      <c r="D23" s="315"/>
      <c r="E23" s="142" t="s">
        <v>47</v>
      </c>
      <c r="F23" s="143">
        <v>0</v>
      </c>
      <c r="G23" s="150">
        <f t="shared" si="1"/>
        <v>0</v>
      </c>
    </row>
    <row r="24" spans="4:7" ht="17.25" customHeight="1" x14ac:dyDescent="0.25">
      <c r="D24" s="315"/>
      <c r="E24" s="142" t="s">
        <v>48</v>
      </c>
      <c r="F24" s="143">
        <v>0</v>
      </c>
      <c r="G24" s="150">
        <f t="shared" si="1"/>
        <v>0</v>
      </c>
    </row>
    <row r="25" spans="4:7" ht="16.5" customHeight="1" x14ac:dyDescent="0.25">
      <c r="D25" s="315"/>
      <c r="E25" s="142" t="s">
        <v>49</v>
      </c>
      <c r="F25" s="143">
        <v>0</v>
      </c>
      <c r="G25" s="150">
        <f t="shared" si="1"/>
        <v>0</v>
      </c>
    </row>
    <row r="26" spans="4:7" ht="19.5" customHeight="1" thickBot="1" x14ac:dyDescent="0.3">
      <c r="D26" s="316"/>
      <c r="E26" s="144" t="s">
        <v>127</v>
      </c>
      <c r="F26" s="145">
        <v>0</v>
      </c>
      <c r="G26" s="151">
        <f t="shared" si="1"/>
        <v>0</v>
      </c>
    </row>
    <row r="27" spans="4:7" ht="15" customHeight="1" x14ac:dyDescent="0.25">
      <c r="D27" s="314" t="s">
        <v>14</v>
      </c>
      <c r="E27" s="152" t="s">
        <v>51</v>
      </c>
      <c r="F27" s="149">
        <v>0</v>
      </c>
      <c r="G27" s="150">
        <f t="shared" si="1"/>
        <v>0</v>
      </c>
    </row>
    <row r="28" spans="4:7" ht="16.5" customHeight="1" x14ac:dyDescent="0.25">
      <c r="D28" s="315"/>
      <c r="E28" s="142" t="s">
        <v>52</v>
      </c>
      <c r="F28" s="143">
        <v>20</v>
      </c>
      <c r="G28" s="150">
        <f t="shared" si="1"/>
        <v>2.7662517289073305</v>
      </c>
    </row>
    <row r="29" spans="4:7" ht="16.5" customHeight="1" x14ac:dyDescent="0.25">
      <c r="D29" s="315"/>
      <c r="E29" s="142" t="s">
        <v>169</v>
      </c>
      <c r="F29" s="143">
        <v>0</v>
      </c>
      <c r="G29" s="150">
        <f t="shared" si="1"/>
        <v>0</v>
      </c>
    </row>
    <row r="30" spans="4:7" ht="17.25" customHeight="1" x14ac:dyDescent="0.25">
      <c r="D30" s="315"/>
      <c r="E30" s="142" t="s">
        <v>54</v>
      </c>
      <c r="F30" s="143">
        <v>1</v>
      </c>
      <c r="G30" s="150">
        <f t="shared" si="1"/>
        <v>0.13831258644536654</v>
      </c>
    </row>
    <row r="31" spans="4:7" ht="21.75" customHeight="1" thickBot="1" x14ac:dyDescent="0.3">
      <c r="D31" s="316"/>
      <c r="E31" s="144" t="s">
        <v>170</v>
      </c>
      <c r="F31" s="145">
        <v>0</v>
      </c>
      <c r="G31" s="151">
        <f t="shared" si="1"/>
        <v>0</v>
      </c>
    </row>
    <row r="32" spans="4:7" ht="15.75" customHeight="1" x14ac:dyDescent="0.25">
      <c r="D32" s="314" t="s">
        <v>15</v>
      </c>
      <c r="E32" s="152" t="s">
        <v>56</v>
      </c>
      <c r="F32" s="149">
        <v>0</v>
      </c>
      <c r="G32" s="150">
        <f t="shared" si="1"/>
        <v>0</v>
      </c>
    </row>
    <row r="33" spans="4:7" ht="16.5" customHeight="1" x14ac:dyDescent="0.25">
      <c r="D33" s="315"/>
      <c r="E33" s="142" t="s">
        <v>57</v>
      </c>
      <c r="F33" s="143">
        <v>0</v>
      </c>
      <c r="G33" s="150">
        <f t="shared" si="1"/>
        <v>0</v>
      </c>
    </row>
    <row r="34" spans="4:7" ht="20.25" customHeight="1" thickBot="1" x14ac:dyDescent="0.3">
      <c r="D34" s="316"/>
      <c r="E34" s="144" t="s">
        <v>58</v>
      </c>
      <c r="F34" s="145">
        <v>80</v>
      </c>
      <c r="G34" s="151">
        <f t="shared" si="1"/>
        <v>11.065006915629322</v>
      </c>
    </row>
    <row r="35" spans="4:7" ht="18" customHeight="1" x14ac:dyDescent="0.25">
      <c r="D35" s="314" t="s">
        <v>16</v>
      </c>
      <c r="E35" s="152" t="s">
        <v>59</v>
      </c>
      <c r="F35" s="149">
        <v>5</v>
      </c>
      <c r="G35" s="150">
        <f t="shared" si="1"/>
        <v>0.69156293222683263</v>
      </c>
    </row>
    <row r="36" spans="4:7" ht="16.5" customHeight="1" x14ac:dyDescent="0.25">
      <c r="D36" s="315"/>
      <c r="E36" s="142" t="s">
        <v>60</v>
      </c>
      <c r="F36" s="143">
        <v>0</v>
      </c>
      <c r="G36" s="150">
        <f t="shared" si="1"/>
        <v>0</v>
      </c>
    </row>
    <row r="37" spans="4:7" ht="16.5" customHeight="1" x14ac:dyDescent="0.25">
      <c r="D37" s="315"/>
      <c r="E37" s="142" t="s">
        <v>61</v>
      </c>
      <c r="F37" s="143">
        <v>0</v>
      </c>
      <c r="G37" s="150">
        <f t="shared" si="1"/>
        <v>0</v>
      </c>
    </row>
    <row r="38" spans="4:7" ht="17.25" customHeight="1" thickBot="1" x14ac:dyDescent="0.3">
      <c r="D38" s="316"/>
      <c r="E38" s="144" t="s">
        <v>62</v>
      </c>
      <c r="F38" s="145">
        <v>0</v>
      </c>
      <c r="G38" s="151">
        <f t="shared" si="1"/>
        <v>0</v>
      </c>
    </row>
    <row r="39" spans="4:7" ht="18" customHeight="1" x14ac:dyDescent="0.25">
      <c r="D39" s="314" t="s">
        <v>17</v>
      </c>
      <c r="E39" s="152" t="s">
        <v>63</v>
      </c>
      <c r="F39" s="149">
        <v>0</v>
      </c>
      <c r="G39" s="150">
        <f t="shared" si="1"/>
        <v>0</v>
      </c>
    </row>
    <row r="40" spans="4:7" ht="18" customHeight="1" x14ac:dyDescent="0.25">
      <c r="D40" s="315"/>
      <c r="E40" s="142" t="s">
        <v>64</v>
      </c>
      <c r="F40" s="143">
        <v>0</v>
      </c>
      <c r="G40" s="150">
        <f t="shared" si="1"/>
        <v>0</v>
      </c>
    </row>
    <row r="41" spans="4:7" ht="19.5" customHeight="1" thickBot="1" x14ac:dyDescent="0.3">
      <c r="D41" s="316"/>
      <c r="E41" s="144" t="s">
        <v>171</v>
      </c>
      <c r="F41" s="145">
        <v>3</v>
      </c>
      <c r="G41" s="151">
        <f t="shared" si="1"/>
        <v>0.41493775933609961</v>
      </c>
    </row>
    <row r="42" spans="4:7" ht="18.75" customHeight="1" x14ac:dyDescent="0.25">
      <c r="D42" s="314" t="s">
        <v>18</v>
      </c>
      <c r="E42" s="152" t="s">
        <v>66</v>
      </c>
      <c r="F42" s="149">
        <v>0</v>
      </c>
      <c r="G42" s="150">
        <f t="shared" si="1"/>
        <v>0</v>
      </c>
    </row>
    <row r="43" spans="4:7" ht="18.75" customHeight="1" x14ac:dyDescent="0.25">
      <c r="D43" s="315"/>
      <c r="E43" s="142" t="s">
        <v>67</v>
      </c>
      <c r="F43" s="143">
        <v>0</v>
      </c>
      <c r="G43" s="150">
        <f t="shared" si="1"/>
        <v>0</v>
      </c>
    </row>
    <row r="44" spans="4:7" ht="16.5" customHeight="1" x14ac:dyDescent="0.25">
      <c r="D44" s="315"/>
      <c r="E44" s="142" t="s">
        <v>68</v>
      </c>
      <c r="F44" s="143">
        <v>0</v>
      </c>
      <c r="G44" s="150">
        <f t="shared" si="1"/>
        <v>0</v>
      </c>
    </row>
    <row r="45" spans="4:7" ht="18" customHeight="1" thickBot="1" x14ac:dyDescent="0.3">
      <c r="D45" s="316"/>
      <c r="E45" s="144" t="s">
        <v>69</v>
      </c>
      <c r="F45" s="145">
        <v>0</v>
      </c>
      <c r="G45" s="151">
        <f t="shared" si="1"/>
        <v>0</v>
      </c>
    </row>
    <row r="46" spans="4:7" x14ac:dyDescent="0.25">
      <c r="D46" s="317" t="s">
        <v>172</v>
      </c>
      <c r="E46" s="317"/>
      <c r="F46" s="317"/>
      <c r="G46" s="317"/>
    </row>
  </sheetData>
  <mergeCells count="16">
    <mergeCell ref="D6:D8"/>
    <mergeCell ref="D2:G2"/>
    <mergeCell ref="D3:D4"/>
    <mergeCell ref="E3:E4"/>
    <mergeCell ref="F3:G3"/>
    <mergeCell ref="D5:E5"/>
    <mergeCell ref="D35:D38"/>
    <mergeCell ref="D39:D41"/>
    <mergeCell ref="D42:D45"/>
    <mergeCell ref="D46:G46"/>
    <mergeCell ref="D9:D14"/>
    <mergeCell ref="D15:D17"/>
    <mergeCell ref="D18:D21"/>
    <mergeCell ref="D22:D26"/>
    <mergeCell ref="D27:D31"/>
    <mergeCell ref="D32:D3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I47"/>
  <sheetViews>
    <sheetView workbookViewId="0">
      <selection activeCell="L51" sqref="L51"/>
    </sheetView>
  </sheetViews>
  <sheetFormatPr baseColWidth="10" defaultRowHeight="15" x14ac:dyDescent="0.25"/>
  <cols>
    <col min="4" max="4" width="18.42578125" customWidth="1"/>
    <col min="5" max="5" width="27.28515625" customWidth="1"/>
    <col min="6" max="6" width="16.85546875" customWidth="1"/>
    <col min="7" max="8" width="15.140625" customWidth="1"/>
    <col min="9" max="9" width="18.7109375" customWidth="1"/>
  </cols>
  <sheetData>
    <row r="2" spans="4:9" ht="35.25" customHeight="1" thickBot="1" x14ac:dyDescent="0.3">
      <c r="D2" s="326" t="s">
        <v>173</v>
      </c>
      <c r="E2" s="326"/>
      <c r="F2" s="326"/>
      <c r="G2" s="326"/>
      <c r="H2" s="326"/>
      <c r="I2" s="326"/>
    </row>
    <row r="3" spans="4:9" x14ac:dyDescent="0.25">
      <c r="D3" s="305" t="s">
        <v>21</v>
      </c>
      <c r="E3" s="305" t="s">
        <v>120</v>
      </c>
      <c r="F3" s="327" t="s">
        <v>174</v>
      </c>
      <c r="G3" s="327"/>
      <c r="H3" s="329" t="s">
        <v>121</v>
      </c>
      <c r="I3" s="329"/>
    </row>
    <row r="4" spans="4:9" ht="15.75" thickBot="1" x14ac:dyDescent="0.3">
      <c r="D4" s="305"/>
      <c r="E4" s="305"/>
      <c r="F4" s="328"/>
      <c r="G4" s="328"/>
      <c r="H4" s="138" t="s">
        <v>124</v>
      </c>
      <c r="I4" s="153" t="s">
        <v>123</v>
      </c>
    </row>
    <row r="5" spans="4:9" ht="15.75" thickBot="1" x14ac:dyDescent="0.3">
      <c r="D5" s="320"/>
      <c r="E5" s="320"/>
      <c r="F5" s="154" t="s">
        <v>6</v>
      </c>
      <c r="G5" s="154" t="s">
        <v>7</v>
      </c>
      <c r="H5" s="154" t="s">
        <v>6</v>
      </c>
      <c r="I5" s="154" t="s">
        <v>6</v>
      </c>
    </row>
    <row r="6" spans="4:9" ht="15.75" thickBot="1" x14ac:dyDescent="0.3">
      <c r="D6" s="330" t="s">
        <v>3</v>
      </c>
      <c r="E6" s="330"/>
      <c r="F6" s="176">
        <f>SUM(F7:F46)</f>
        <v>805</v>
      </c>
      <c r="G6" s="177">
        <v>100</v>
      </c>
      <c r="H6" s="178">
        <f>SUM(H7:H46)</f>
        <v>53244</v>
      </c>
      <c r="I6" s="178">
        <f>SUM(I7:I46)</f>
        <v>28080</v>
      </c>
    </row>
    <row r="7" spans="4:9" ht="18.75" customHeight="1" x14ac:dyDescent="0.25">
      <c r="D7" s="324" t="s">
        <v>9</v>
      </c>
      <c r="E7" s="157" t="s">
        <v>166</v>
      </c>
      <c r="F7" s="158">
        <v>137</v>
      </c>
      <c r="G7" s="159">
        <v>12.121212121212121</v>
      </c>
      <c r="H7" s="160">
        <v>8599</v>
      </c>
      <c r="I7" s="161">
        <v>5628</v>
      </c>
    </row>
    <row r="8" spans="4:9" ht="15" customHeight="1" x14ac:dyDescent="0.25">
      <c r="D8" s="324"/>
      <c r="E8" s="162" t="s">
        <v>167</v>
      </c>
      <c r="F8" s="163">
        <v>62</v>
      </c>
      <c r="G8" s="159">
        <v>4.9242424242424239</v>
      </c>
      <c r="H8" s="164">
        <v>5182</v>
      </c>
      <c r="I8" s="164">
        <v>2371</v>
      </c>
    </row>
    <row r="9" spans="4:9" ht="15.75" thickBot="1" x14ac:dyDescent="0.3">
      <c r="D9" s="325"/>
      <c r="E9" s="165" t="s">
        <v>31</v>
      </c>
      <c r="F9" s="166">
        <v>39</v>
      </c>
      <c r="G9" s="167">
        <v>2.9356060606060606</v>
      </c>
      <c r="H9" s="168">
        <v>4787</v>
      </c>
      <c r="I9" s="166">
        <v>820</v>
      </c>
    </row>
    <row r="10" spans="4:9" ht="18.75" customHeight="1" x14ac:dyDescent="0.25">
      <c r="D10" s="323" t="s">
        <v>10</v>
      </c>
      <c r="E10" s="169" t="s">
        <v>32</v>
      </c>
      <c r="F10" s="170">
        <v>6</v>
      </c>
      <c r="G10" s="159">
        <v>4.8295454545454541</v>
      </c>
      <c r="H10" s="163">
        <v>381</v>
      </c>
      <c r="I10" s="163">
        <v>88</v>
      </c>
    </row>
    <row r="11" spans="4:9" ht="18" customHeight="1" x14ac:dyDescent="0.25">
      <c r="D11" s="324"/>
      <c r="E11" s="162" t="s">
        <v>168</v>
      </c>
      <c r="F11" s="170">
        <v>3</v>
      </c>
      <c r="G11" s="159">
        <v>4.3560606060606064</v>
      </c>
      <c r="H11" s="163">
        <v>202</v>
      </c>
      <c r="I11" s="170">
        <v>35</v>
      </c>
    </row>
    <row r="12" spans="4:9" x14ac:dyDescent="0.25">
      <c r="D12" s="324"/>
      <c r="E12" s="162" t="s">
        <v>36</v>
      </c>
      <c r="F12" s="170">
        <v>3</v>
      </c>
      <c r="G12" s="159">
        <v>0.47348484848484851</v>
      </c>
      <c r="H12" s="163">
        <v>287</v>
      </c>
      <c r="I12" s="170">
        <v>84</v>
      </c>
    </row>
    <row r="13" spans="4:9" ht="16.5" customHeight="1" x14ac:dyDescent="0.25">
      <c r="D13" s="324"/>
      <c r="E13" s="162" t="s">
        <v>34</v>
      </c>
      <c r="F13" s="170">
        <v>23</v>
      </c>
      <c r="G13" s="159">
        <v>8.0492424242424239</v>
      </c>
      <c r="H13" s="164">
        <v>1285</v>
      </c>
      <c r="I13" s="171">
        <v>814</v>
      </c>
    </row>
    <row r="14" spans="4:9" ht="16.5" customHeight="1" x14ac:dyDescent="0.25">
      <c r="D14" s="324"/>
      <c r="E14" s="162" t="s">
        <v>35</v>
      </c>
      <c r="F14" s="170">
        <v>0</v>
      </c>
      <c r="G14" s="159">
        <v>9.4696969696969696E-2</v>
      </c>
      <c r="H14" s="163">
        <v>0</v>
      </c>
      <c r="I14" s="170">
        <v>0</v>
      </c>
    </row>
    <row r="15" spans="4:9" ht="19.5" customHeight="1" thickBot="1" x14ac:dyDescent="0.3">
      <c r="D15" s="325"/>
      <c r="E15" s="165" t="s">
        <v>37</v>
      </c>
      <c r="F15" s="172">
        <v>0</v>
      </c>
      <c r="G15" s="167">
        <v>0</v>
      </c>
      <c r="H15" s="166">
        <v>0</v>
      </c>
      <c r="I15" s="172">
        <v>0</v>
      </c>
    </row>
    <row r="16" spans="4:9" ht="20.25" customHeight="1" x14ac:dyDescent="0.25">
      <c r="D16" s="323" t="s">
        <v>11</v>
      </c>
      <c r="E16" s="169" t="s">
        <v>38</v>
      </c>
      <c r="F16" s="170">
        <v>2</v>
      </c>
      <c r="G16" s="159">
        <v>0</v>
      </c>
      <c r="H16" s="163">
        <v>93</v>
      </c>
      <c r="I16" s="163">
        <v>12</v>
      </c>
    </row>
    <row r="17" spans="4:9" ht="18" customHeight="1" x14ac:dyDescent="0.25">
      <c r="D17" s="324"/>
      <c r="E17" s="162" t="s">
        <v>39</v>
      </c>
      <c r="F17" s="170">
        <v>20</v>
      </c>
      <c r="G17" s="159">
        <v>1.6098484848484849</v>
      </c>
      <c r="H17" s="163">
        <v>223</v>
      </c>
      <c r="I17" s="163">
        <v>244</v>
      </c>
    </row>
    <row r="18" spans="4:9" ht="19.5" customHeight="1" thickBot="1" x14ac:dyDescent="0.3">
      <c r="D18" s="325"/>
      <c r="E18" s="165" t="s">
        <v>40</v>
      </c>
      <c r="F18" s="172">
        <v>8</v>
      </c>
      <c r="G18" s="167">
        <v>3.4090909090909087</v>
      </c>
      <c r="H18" s="168">
        <v>4064</v>
      </c>
      <c r="I18" s="168">
        <v>487</v>
      </c>
    </row>
    <row r="19" spans="4:9" ht="16.5" customHeight="1" x14ac:dyDescent="0.25">
      <c r="D19" s="323" t="s">
        <v>12</v>
      </c>
      <c r="E19" s="169" t="s">
        <v>41</v>
      </c>
      <c r="F19" s="170">
        <v>31</v>
      </c>
      <c r="G19" s="159">
        <v>6.5340909090909092</v>
      </c>
      <c r="H19" s="164">
        <v>2213</v>
      </c>
      <c r="I19" s="170">
        <v>1344</v>
      </c>
    </row>
    <row r="20" spans="4:9" ht="18.75" customHeight="1" x14ac:dyDescent="0.25">
      <c r="D20" s="324"/>
      <c r="E20" s="162" t="s">
        <v>42</v>
      </c>
      <c r="F20" s="170">
        <v>12</v>
      </c>
      <c r="G20" s="159">
        <v>2.1780303030303032</v>
      </c>
      <c r="H20" s="163">
        <v>2284</v>
      </c>
      <c r="I20" s="170">
        <v>1194</v>
      </c>
    </row>
    <row r="21" spans="4:9" ht="18" customHeight="1" x14ac:dyDescent="0.25">
      <c r="D21" s="324"/>
      <c r="E21" s="162" t="s">
        <v>43</v>
      </c>
      <c r="F21" s="170">
        <v>15</v>
      </c>
      <c r="G21" s="159">
        <v>2.1780303030303032</v>
      </c>
      <c r="H21" s="164">
        <v>952</v>
      </c>
      <c r="I21" s="171">
        <v>550</v>
      </c>
    </row>
    <row r="22" spans="4:9" ht="20.25" customHeight="1" thickBot="1" x14ac:dyDescent="0.3">
      <c r="D22" s="325"/>
      <c r="E22" s="165" t="s">
        <v>44</v>
      </c>
      <c r="F22" s="172">
        <v>13</v>
      </c>
      <c r="G22" s="167">
        <v>2.2727272727272729</v>
      </c>
      <c r="H22" s="166">
        <v>540</v>
      </c>
      <c r="I22" s="172">
        <v>321</v>
      </c>
    </row>
    <row r="23" spans="4:9" ht="29.25" customHeight="1" x14ac:dyDescent="0.25">
      <c r="D23" s="323" t="s">
        <v>45</v>
      </c>
      <c r="E23" s="169" t="s">
        <v>46</v>
      </c>
      <c r="F23" s="163">
        <v>53</v>
      </c>
      <c r="G23" s="174">
        <v>9.7537878787878789</v>
      </c>
      <c r="H23" s="163">
        <v>1344</v>
      </c>
      <c r="I23" s="163">
        <v>749</v>
      </c>
    </row>
    <row r="24" spans="4:9" ht="33" customHeight="1" x14ac:dyDescent="0.25">
      <c r="D24" s="324"/>
      <c r="E24" s="162" t="s">
        <v>47</v>
      </c>
      <c r="F24" s="163">
        <v>1</v>
      </c>
      <c r="G24" s="174">
        <v>0.18939393939393939</v>
      </c>
      <c r="H24" s="163">
        <v>87</v>
      </c>
      <c r="I24" s="163">
        <v>4</v>
      </c>
    </row>
    <row r="25" spans="4:9" ht="23.25" customHeight="1" x14ac:dyDescent="0.25">
      <c r="D25" s="324"/>
      <c r="E25" s="162" t="s">
        <v>48</v>
      </c>
      <c r="F25" s="163">
        <v>3</v>
      </c>
      <c r="G25" s="174">
        <v>9.4696969696969696E-2</v>
      </c>
      <c r="H25" s="163">
        <v>15</v>
      </c>
      <c r="I25" s="163">
        <v>23</v>
      </c>
    </row>
    <row r="26" spans="4:9" ht="21" customHeight="1" x14ac:dyDescent="0.25">
      <c r="D26" s="324"/>
      <c r="E26" s="162" t="s">
        <v>49</v>
      </c>
      <c r="F26" s="163">
        <v>1</v>
      </c>
      <c r="G26" s="174">
        <v>0</v>
      </c>
      <c r="H26" s="163">
        <v>1</v>
      </c>
      <c r="I26" s="163">
        <v>2</v>
      </c>
    </row>
    <row r="27" spans="4:9" ht="20.25" customHeight="1" thickBot="1" x14ac:dyDescent="0.3">
      <c r="D27" s="325"/>
      <c r="E27" s="165" t="s">
        <v>127</v>
      </c>
      <c r="F27" s="166">
        <v>11</v>
      </c>
      <c r="G27" s="175">
        <v>0</v>
      </c>
      <c r="H27" s="166">
        <v>55</v>
      </c>
      <c r="I27" s="166">
        <v>25</v>
      </c>
    </row>
    <row r="28" spans="4:9" ht="18.75" customHeight="1" x14ac:dyDescent="0.25">
      <c r="D28" s="323" t="s">
        <v>14</v>
      </c>
      <c r="E28" s="169" t="s">
        <v>51</v>
      </c>
      <c r="F28" s="170">
        <v>1</v>
      </c>
      <c r="G28" s="159">
        <v>0.18939393939393939</v>
      </c>
      <c r="H28" s="163">
        <v>4</v>
      </c>
      <c r="I28" s="170">
        <v>1</v>
      </c>
    </row>
    <row r="29" spans="4:9" ht="15.75" customHeight="1" x14ac:dyDescent="0.25">
      <c r="D29" s="324"/>
      <c r="E29" s="162" t="s">
        <v>52</v>
      </c>
      <c r="F29" s="170">
        <v>76</v>
      </c>
      <c r="G29" s="159">
        <v>5.3977272727272725</v>
      </c>
      <c r="H29" s="163">
        <v>1693</v>
      </c>
      <c r="I29" s="170">
        <v>1236</v>
      </c>
    </row>
    <row r="30" spans="4:9" ht="16.5" customHeight="1" x14ac:dyDescent="0.25">
      <c r="D30" s="324"/>
      <c r="E30" s="162" t="s">
        <v>169</v>
      </c>
      <c r="F30" s="170">
        <v>5</v>
      </c>
      <c r="G30" s="159">
        <v>1.5151515151515151</v>
      </c>
      <c r="H30" s="163">
        <v>218</v>
      </c>
      <c r="I30" s="170">
        <v>12</v>
      </c>
    </row>
    <row r="31" spans="4:9" ht="17.25" customHeight="1" x14ac:dyDescent="0.25">
      <c r="D31" s="324"/>
      <c r="E31" s="162" t="s">
        <v>54</v>
      </c>
      <c r="F31" s="170">
        <v>4</v>
      </c>
      <c r="G31" s="159">
        <v>0.66287878787878785</v>
      </c>
      <c r="H31" s="163">
        <v>266</v>
      </c>
      <c r="I31" s="170">
        <v>52</v>
      </c>
    </row>
    <row r="32" spans="4:9" ht="21" customHeight="1" thickBot="1" x14ac:dyDescent="0.3">
      <c r="D32" s="325"/>
      <c r="E32" s="165" t="s">
        <v>170</v>
      </c>
      <c r="F32" s="172">
        <v>30</v>
      </c>
      <c r="G32" s="167">
        <v>2.9356060606060606</v>
      </c>
      <c r="H32" s="168">
        <v>2372</v>
      </c>
      <c r="I32" s="172">
        <v>967</v>
      </c>
    </row>
    <row r="33" spans="4:9" ht="20.25" customHeight="1" x14ac:dyDescent="0.25">
      <c r="D33" s="323" t="s">
        <v>15</v>
      </c>
      <c r="E33" s="169" t="s">
        <v>56</v>
      </c>
      <c r="F33" s="170">
        <v>19</v>
      </c>
      <c r="G33" s="159">
        <v>0.94696969696969702</v>
      </c>
      <c r="H33" s="163">
        <v>1257</v>
      </c>
      <c r="I33" s="170">
        <v>739</v>
      </c>
    </row>
    <row r="34" spans="4:9" ht="17.25" customHeight="1" x14ac:dyDescent="0.25">
      <c r="D34" s="324"/>
      <c r="E34" s="162" t="s">
        <v>57</v>
      </c>
      <c r="F34" s="170">
        <v>4</v>
      </c>
      <c r="G34" s="159">
        <v>0.85227272727272718</v>
      </c>
      <c r="H34" s="163">
        <v>288</v>
      </c>
      <c r="I34" s="170">
        <v>140</v>
      </c>
    </row>
    <row r="35" spans="4:9" ht="21" customHeight="1" thickBot="1" x14ac:dyDescent="0.3">
      <c r="D35" s="325"/>
      <c r="E35" s="165" t="s">
        <v>58</v>
      </c>
      <c r="F35" s="172">
        <v>191</v>
      </c>
      <c r="G35" s="167">
        <v>14.678030303030305</v>
      </c>
      <c r="H35" s="168">
        <v>13636</v>
      </c>
      <c r="I35" s="173">
        <v>9934</v>
      </c>
    </row>
    <row r="36" spans="4:9" ht="20.25" customHeight="1" x14ac:dyDescent="0.25">
      <c r="D36" s="323" t="s">
        <v>16</v>
      </c>
      <c r="E36" s="169" t="s">
        <v>59</v>
      </c>
      <c r="F36" s="170">
        <v>0</v>
      </c>
      <c r="G36" s="159">
        <v>0</v>
      </c>
      <c r="H36" s="163">
        <v>0</v>
      </c>
      <c r="I36" s="170">
        <v>0</v>
      </c>
    </row>
    <row r="37" spans="4:9" ht="19.5" customHeight="1" x14ac:dyDescent="0.25">
      <c r="D37" s="324"/>
      <c r="E37" s="162" t="s">
        <v>60</v>
      </c>
      <c r="F37" s="170">
        <v>0</v>
      </c>
      <c r="G37" s="159">
        <v>0.18939393939393939</v>
      </c>
      <c r="H37" s="163">
        <v>0</v>
      </c>
      <c r="I37" s="170">
        <v>0</v>
      </c>
    </row>
    <row r="38" spans="4:9" ht="18.75" customHeight="1" x14ac:dyDescent="0.25">
      <c r="D38" s="324"/>
      <c r="E38" s="162" t="s">
        <v>61</v>
      </c>
      <c r="F38" s="170">
        <v>0</v>
      </c>
      <c r="G38" s="159">
        <v>0</v>
      </c>
      <c r="H38" s="163">
        <v>0</v>
      </c>
      <c r="I38" s="170">
        <v>0</v>
      </c>
    </row>
    <row r="39" spans="4:9" ht="21.75" customHeight="1" thickBot="1" x14ac:dyDescent="0.3">
      <c r="D39" s="325"/>
      <c r="E39" s="165" t="s">
        <v>62</v>
      </c>
      <c r="F39" s="172">
        <v>2</v>
      </c>
      <c r="G39" s="167">
        <v>0.28409090909090912</v>
      </c>
      <c r="H39" s="166">
        <v>16</v>
      </c>
      <c r="I39" s="172">
        <v>4</v>
      </c>
    </row>
    <row r="40" spans="4:9" ht="19.5" customHeight="1" x14ac:dyDescent="0.25">
      <c r="D40" s="323" t="s">
        <v>17</v>
      </c>
      <c r="E40" s="169" t="s">
        <v>63</v>
      </c>
      <c r="F40" s="170">
        <v>0</v>
      </c>
      <c r="G40" s="159">
        <v>0</v>
      </c>
      <c r="H40" s="163">
        <v>0</v>
      </c>
      <c r="I40" s="170">
        <v>0</v>
      </c>
    </row>
    <row r="41" spans="4:9" ht="16.5" customHeight="1" x14ac:dyDescent="0.25">
      <c r="D41" s="324"/>
      <c r="E41" s="162" t="s">
        <v>64</v>
      </c>
      <c r="F41" s="170">
        <v>2</v>
      </c>
      <c r="G41" s="159">
        <v>1.231060606060606</v>
      </c>
      <c r="H41" s="163">
        <v>183</v>
      </c>
      <c r="I41" s="170">
        <v>28</v>
      </c>
    </row>
    <row r="42" spans="4:9" ht="20.25" customHeight="1" thickBot="1" x14ac:dyDescent="0.3">
      <c r="D42" s="325"/>
      <c r="E42" s="165" t="s">
        <v>171</v>
      </c>
      <c r="F42" s="172">
        <v>15</v>
      </c>
      <c r="G42" s="167">
        <v>0</v>
      </c>
      <c r="H42" s="166">
        <v>217</v>
      </c>
      <c r="I42" s="172">
        <v>10</v>
      </c>
    </row>
    <row r="43" spans="4:9" ht="18" customHeight="1" x14ac:dyDescent="0.25">
      <c r="D43" s="323" t="s">
        <v>18</v>
      </c>
      <c r="E43" s="169" t="s">
        <v>66</v>
      </c>
      <c r="F43" s="170">
        <v>2</v>
      </c>
      <c r="G43" s="159">
        <v>1.6098484848484849</v>
      </c>
      <c r="H43" s="164">
        <v>51</v>
      </c>
      <c r="I43" s="170">
        <v>10</v>
      </c>
    </row>
    <row r="44" spans="4:9" ht="18" customHeight="1" x14ac:dyDescent="0.25">
      <c r="D44" s="324"/>
      <c r="E44" s="162" t="s">
        <v>67</v>
      </c>
      <c r="F44" s="170">
        <v>4</v>
      </c>
      <c r="G44" s="159">
        <v>1.7992424242424243</v>
      </c>
      <c r="H44" s="164">
        <v>189</v>
      </c>
      <c r="I44" s="170">
        <v>50</v>
      </c>
    </row>
    <row r="45" spans="4:9" ht="18" customHeight="1" x14ac:dyDescent="0.25">
      <c r="D45" s="324"/>
      <c r="E45" s="162" t="s">
        <v>68</v>
      </c>
      <c r="F45" s="170">
        <v>0</v>
      </c>
      <c r="G45" s="159">
        <v>0.56818181818181823</v>
      </c>
      <c r="H45" s="164">
        <v>0</v>
      </c>
      <c r="I45" s="170">
        <v>0</v>
      </c>
    </row>
    <row r="46" spans="4:9" ht="19.5" customHeight="1" thickBot="1" x14ac:dyDescent="0.3">
      <c r="D46" s="325"/>
      <c r="E46" s="165" t="s">
        <v>69</v>
      </c>
      <c r="F46" s="170">
        <v>7</v>
      </c>
      <c r="G46" s="159">
        <v>1.1363636363636365</v>
      </c>
      <c r="H46" s="163">
        <v>260</v>
      </c>
      <c r="I46" s="170">
        <v>102</v>
      </c>
    </row>
    <row r="47" spans="4:9" x14ac:dyDescent="0.25">
      <c r="D47" s="317" t="s">
        <v>172</v>
      </c>
      <c r="E47" s="317"/>
      <c r="F47" s="317"/>
      <c r="G47" s="317"/>
      <c r="H47" s="317"/>
      <c r="I47" s="317"/>
    </row>
  </sheetData>
  <mergeCells count="17">
    <mergeCell ref="D28:D32"/>
    <mergeCell ref="D2:I2"/>
    <mergeCell ref="D3:D5"/>
    <mergeCell ref="E3:E5"/>
    <mergeCell ref="F3:G4"/>
    <mergeCell ref="H3:I3"/>
    <mergeCell ref="D6:E6"/>
    <mergeCell ref="D7:D9"/>
    <mergeCell ref="D10:D15"/>
    <mergeCell ref="D16:D18"/>
    <mergeCell ref="D19:D22"/>
    <mergeCell ref="D23:D27"/>
    <mergeCell ref="D33:D35"/>
    <mergeCell ref="D36:D39"/>
    <mergeCell ref="D40:D42"/>
    <mergeCell ref="D43:D46"/>
    <mergeCell ref="D47:I4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K47"/>
  <sheetViews>
    <sheetView workbookViewId="0">
      <selection activeCell="R44" sqref="R44"/>
    </sheetView>
  </sheetViews>
  <sheetFormatPr baseColWidth="10" defaultRowHeight="15" x14ac:dyDescent="0.25"/>
  <cols>
    <col min="4" max="4" width="16.28515625" customWidth="1"/>
    <col min="5" max="5" width="20" customWidth="1"/>
    <col min="6" max="6" width="12.42578125" customWidth="1"/>
    <col min="7" max="7" width="13.5703125" customWidth="1"/>
    <col min="8" max="8" width="12.42578125" customWidth="1"/>
    <col min="9" max="9" width="13.28515625" customWidth="1"/>
    <col min="10" max="10" width="13.140625" customWidth="1"/>
    <col min="11" max="11" width="11.7109375" customWidth="1"/>
  </cols>
  <sheetData>
    <row r="2" spans="4:11" ht="32.25" customHeight="1" thickBot="1" x14ac:dyDescent="0.3">
      <c r="D2" s="277" t="s">
        <v>175</v>
      </c>
      <c r="E2" s="277"/>
      <c r="F2" s="277"/>
      <c r="G2" s="277"/>
      <c r="H2" s="277"/>
      <c r="I2" s="277"/>
      <c r="J2" s="277"/>
      <c r="K2" s="277"/>
    </row>
    <row r="3" spans="4:11" x14ac:dyDescent="0.25">
      <c r="D3" s="305" t="s">
        <v>1</v>
      </c>
      <c r="E3" s="332" t="s">
        <v>120</v>
      </c>
      <c r="F3" s="332" t="s">
        <v>176</v>
      </c>
      <c r="G3" s="332"/>
      <c r="H3" s="332" t="s">
        <v>177</v>
      </c>
      <c r="I3" s="332"/>
      <c r="J3" s="329" t="s">
        <v>121</v>
      </c>
      <c r="K3" s="329"/>
    </row>
    <row r="4" spans="4:11" x14ac:dyDescent="0.25">
      <c r="D4" s="305"/>
      <c r="E4" s="332"/>
      <c r="F4" s="332"/>
      <c r="G4" s="332"/>
      <c r="H4" s="332"/>
      <c r="I4" s="332"/>
      <c r="J4" s="334" t="s">
        <v>124</v>
      </c>
      <c r="K4" s="334" t="s">
        <v>123</v>
      </c>
    </row>
    <row r="5" spans="4:11" ht="15.75" thickBot="1" x14ac:dyDescent="0.3">
      <c r="D5" s="320"/>
      <c r="E5" s="333"/>
      <c r="F5" s="333"/>
      <c r="G5" s="333"/>
      <c r="H5" s="333"/>
      <c r="I5" s="333"/>
      <c r="J5" s="335"/>
      <c r="K5" s="335"/>
    </row>
    <row r="6" spans="4:11" x14ac:dyDescent="0.25">
      <c r="D6" s="331" t="s">
        <v>3</v>
      </c>
      <c r="E6" s="331"/>
      <c r="F6" s="179">
        <f t="shared" ref="F6:K6" si="0">SUM(F7:F46)</f>
        <v>90</v>
      </c>
      <c r="G6" s="180">
        <f t="shared" si="0"/>
        <v>100.00000000000003</v>
      </c>
      <c r="H6" s="181">
        <f t="shared" si="0"/>
        <v>83</v>
      </c>
      <c r="I6" s="180">
        <f t="shared" si="0"/>
        <v>100</v>
      </c>
      <c r="J6" s="182">
        <f t="shared" si="0"/>
        <v>939</v>
      </c>
      <c r="K6" s="183">
        <f t="shared" si="0"/>
        <v>6357</v>
      </c>
    </row>
    <row r="7" spans="4:11" ht="20.25" customHeight="1" x14ac:dyDescent="0.25">
      <c r="D7" s="315" t="s">
        <v>9</v>
      </c>
      <c r="E7" s="141" t="s">
        <v>166</v>
      </c>
      <c r="F7" s="184">
        <v>68</v>
      </c>
      <c r="G7" s="185">
        <f>(F7/$F$6)*100</f>
        <v>75.555555555555557</v>
      </c>
      <c r="H7" s="186">
        <v>31</v>
      </c>
      <c r="I7" s="187">
        <f>(H7/$H$6)*100</f>
        <v>37.349397590361441</v>
      </c>
      <c r="J7" s="186">
        <v>453</v>
      </c>
      <c r="K7" s="186">
        <v>432</v>
      </c>
    </row>
    <row r="8" spans="4:11" ht="18.75" customHeight="1" x14ac:dyDescent="0.25">
      <c r="D8" s="315"/>
      <c r="E8" s="142" t="s">
        <v>167</v>
      </c>
      <c r="F8" s="155">
        <v>0</v>
      </c>
      <c r="G8" s="185">
        <f t="shared" ref="G8:G46" si="1">(F8/$F$6)*100</f>
        <v>0</v>
      </c>
      <c r="H8" s="155">
        <v>0</v>
      </c>
      <c r="I8" s="187">
        <f t="shared" ref="I8:I46" si="2">(H8/$H$6)*100</f>
        <v>0</v>
      </c>
      <c r="J8" s="155">
        <v>0</v>
      </c>
      <c r="K8" s="155">
        <v>0</v>
      </c>
    </row>
    <row r="9" spans="4:11" ht="18.75" customHeight="1" thickBot="1" x14ac:dyDescent="0.3">
      <c r="D9" s="316"/>
      <c r="E9" s="144" t="s">
        <v>31</v>
      </c>
      <c r="F9" s="156">
        <v>0</v>
      </c>
      <c r="G9" s="188">
        <f t="shared" si="1"/>
        <v>0</v>
      </c>
      <c r="H9" s="156">
        <v>0</v>
      </c>
      <c r="I9" s="189">
        <f t="shared" si="2"/>
        <v>0</v>
      </c>
      <c r="J9" s="156">
        <v>0</v>
      </c>
      <c r="K9" s="156">
        <v>0</v>
      </c>
    </row>
    <row r="10" spans="4:11" ht="18" customHeight="1" x14ac:dyDescent="0.25">
      <c r="D10" s="314" t="s">
        <v>10</v>
      </c>
      <c r="E10" s="152" t="s">
        <v>32</v>
      </c>
      <c r="F10" s="155">
        <v>0</v>
      </c>
      <c r="G10" s="185">
        <f t="shared" si="1"/>
        <v>0</v>
      </c>
      <c r="H10" s="155">
        <v>0</v>
      </c>
      <c r="I10" s="187">
        <f t="shared" si="2"/>
        <v>0</v>
      </c>
      <c r="J10" s="155">
        <v>0</v>
      </c>
      <c r="K10" s="155">
        <v>0</v>
      </c>
    </row>
    <row r="11" spans="4:11" ht="17.25" customHeight="1" x14ac:dyDescent="0.25">
      <c r="D11" s="315"/>
      <c r="E11" s="142" t="s">
        <v>168</v>
      </c>
      <c r="F11" s="155">
        <v>0</v>
      </c>
      <c r="G11" s="185">
        <f t="shared" si="1"/>
        <v>0</v>
      </c>
      <c r="H11" s="155">
        <v>0</v>
      </c>
      <c r="I11" s="187">
        <f t="shared" si="2"/>
        <v>0</v>
      </c>
      <c r="J11" s="155">
        <v>0</v>
      </c>
      <c r="K11" s="155">
        <v>0</v>
      </c>
    </row>
    <row r="12" spans="4:11" ht="17.25" customHeight="1" x14ac:dyDescent="0.25">
      <c r="D12" s="315"/>
      <c r="E12" s="142" t="s">
        <v>36</v>
      </c>
      <c r="F12" s="155">
        <v>0</v>
      </c>
      <c r="G12" s="185">
        <f t="shared" si="1"/>
        <v>0</v>
      </c>
      <c r="H12" s="155">
        <v>0</v>
      </c>
      <c r="I12" s="187">
        <f t="shared" si="2"/>
        <v>0</v>
      </c>
      <c r="J12" s="155">
        <v>0</v>
      </c>
      <c r="K12" s="155">
        <v>0</v>
      </c>
    </row>
    <row r="13" spans="4:11" ht="15.75" customHeight="1" x14ac:dyDescent="0.25">
      <c r="D13" s="315"/>
      <c r="E13" s="142" t="s">
        <v>178</v>
      </c>
      <c r="F13" s="155">
        <v>2</v>
      </c>
      <c r="G13" s="185">
        <f t="shared" si="1"/>
        <v>2.2222222222222223</v>
      </c>
      <c r="H13" s="155">
        <v>3</v>
      </c>
      <c r="I13" s="187">
        <f t="shared" si="2"/>
        <v>3.6144578313253009</v>
      </c>
      <c r="J13" s="155">
        <v>13</v>
      </c>
      <c r="K13" s="155">
        <v>86</v>
      </c>
    </row>
    <row r="14" spans="4:11" ht="16.5" customHeight="1" x14ac:dyDescent="0.25">
      <c r="D14" s="315"/>
      <c r="E14" s="142" t="s">
        <v>35</v>
      </c>
      <c r="F14" s="155">
        <v>0</v>
      </c>
      <c r="G14" s="185">
        <f t="shared" si="1"/>
        <v>0</v>
      </c>
      <c r="H14" s="155">
        <v>0</v>
      </c>
      <c r="I14" s="187">
        <f t="shared" si="2"/>
        <v>0</v>
      </c>
      <c r="J14" s="155">
        <v>0</v>
      </c>
      <c r="K14" s="155">
        <v>0</v>
      </c>
    </row>
    <row r="15" spans="4:11" ht="19.5" customHeight="1" thickBot="1" x14ac:dyDescent="0.3">
      <c r="D15" s="316"/>
      <c r="E15" s="144" t="s">
        <v>37</v>
      </c>
      <c r="F15" s="156">
        <v>0</v>
      </c>
      <c r="G15" s="188">
        <f t="shared" si="1"/>
        <v>0</v>
      </c>
      <c r="H15" s="156">
        <v>0</v>
      </c>
      <c r="I15" s="189">
        <f t="shared" si="2"/>
        <v>0</v>
      </c>
      <c r="J15" s="156">
        <v>0</v>
      </c>
      <c r="K15" s="156">
        <v>0</v>
      </c>
    </row>
    <row r="16" spans="4:11" ht="18" customHeight="1" x14ac:dyDescent="0.25">
      <c r="D16" s="314" t="s">
        <v>11</v>
      </c>
      <c r="E16" s="146" t="s">
        <v>38</v>
      </c>
      <c r="F16" s="155">
        <v>0</v>
      </c>
      <c r="G16" s="185">
        <f t="shared" si="1"/>
        <v>0</v>
      </c>
      <c r="H16" s="155">
        <v>0</v>
      </c>
      <c r="I16" s="187">
        <f t="shared" si="2"/>
        <v>0</v>
      </c>
      <c r="J16" s="155">
        <v>0</v>
      </c>
      <c r="K16" s="155">
        <v>0</v>
      </c>
    </row>
    <row r="17" spans="4:11" ht="18.75" customHeight="1" x14ac:dyDescent="0.25">
      <c r="D17" s="315"/>
      <c r="E17" s="147" t="s">
        <v>39</v>
      </c>
      <c r="F17" s="155">
        <v>0</v>
      </c>
      <c r="G17" s="185">
        <f t="shared" si="1"/>
        <v>0</v>
      </c>
      <c r="H17" s="155">
        <v>0</v>
      </c>
      <c r="I17" s="187">
        <f t="shared" si="2"/>
        <v>0</v>
      </c>
      <c r="J17" s="155">
        <v>0</v>
      </c>
      <c r="K17" s="155">
        <v>0</v>
      </c>
    </row>
    <row r="18" spans="4:11" ht="18.75" customHeight="1" thickBot="1" x14ac:dyDescent="0.3">
      <c r="D18" s="316"/>
      <c r="E18" s="148" t="s">
        <v>40</v>
      </c>
      <c r="F18" s="156">
        <v>2</v>
      </c>
      <c r="G18" s="188">
        <f t="shared" si="1"/>
        <v>2.2222222222222223</v>
      </c>
      <c r="H18" s="156">
        <v>14</v>
      </c>
      <c r="I18" s="189">
        <f t="shared" si="2"/>
        <v>16.867469879518072</v>
      </c>
      <c r="J18" s="156">
        <v>129</v>
      </c>
      <c r="K18" s="156">
        <v>506</v>
      </c>
    </row>
    <row r="19" spans="4:11" ht="18" customHeight="1" x14ac:dyDescent="0.25">
      <c r="D19" s="314" t="s">
        <v>12</v>
      </c>
      <c r="E19" s="152" t="s">
        <v>41</v>
      </c>
      <c r="F19" s="155">
        <v>2</v>
      </c>
      <c r="G19" s="185">
        <f t="shared" si="1"/>
        <v>2.2222222222222223</v>
      </c>
      <c r="H19" s="155">
        <v>11</v>
      </c>
      <c r="I19" s="187">
        <f t="shared" si="2"/>
        <v>13.253012048192772</v>
      </c>
      <c r="J19" s="155">
        <v>9</v>
      </c>
      <c r="K19" s="155">
        <v>3969</v>
      </c>
    </row>
    <row r="20" spans="4:11" ht="17.25" customHeight="1" x14ac:dyDescent="0.25">
      <c r="D20" s="315"/>
      <c r="E20" s="142" t="s">
        <v>42</v>
      </c>
      <c r="F20" s="155">
        <v>7</v>
      </c>
      <c r="G20" s="185">
        <f t="shared" si="1"/>
        <v>7.7777777777777777</v>
      </c>
      <c r="H20" s="155">
        <v>8</v>
      </c>
      <c r="I20" s="187">
        <f t="shared" si="2"/>
        <v>9.6385542168674707</v>
      </c>
      <c r="J20" s="155">
        <v>133</v>
      </c>
      <c r="K20" s="155">
        <v>92</v>
      </c>
    </row>
    <row r="21" spans="4:11" ht="16.5" customHeight="1" x14ac:dyDescent="0.25">
      <c r="D21" s="315"/>
      <c r="E21" s="142" t="s">
        <v>43</v>
      </c>
      <c r="F21" s="155">
        <v>0</v>
      </c>
      <c r="G21" s="185">
        <f t="shared" si="1"/>
        <v>0</v>
      </c>
      <c r="H21" s="155">
        <v>0</v>
      </c>
      <c r="I21" s="187">
        <f t="shared" si="2"/>
        <v>0</v>
      </c>
      <c r="J21" s="155">
        <v>0</v>
      </c>
      <c r="K21" s="155">
        <v>0</v>
      </c>
    </row>
    <row r="22" spans="4:11" ht="20.25" customHeight="1" thickBot="1" x14ac:dyDescent="0.3">
      <c r="D22" s="316"/>
      <c r="E22" s="144" t="s">
        <v>44</v>
      </c>
      <c r="F22" s="156">
        <v>1</v>
      </c>
      <c r="G22" s="188">
        <f t="shared" si="1"/>
        <v>1.1111111111111112</v>
      </c>
      <c r="H22" s="156">
        <v>2</v>
      </c>
      <c r="I22" s="189">
        <f t="shared" si="2"/>
        <v>2.4096385542168677</v>
      </c>
      <c r="J22" s="156">
        <v>0</v>
      </c>
      <c r="K22" s="156">
        <v>1122</v>
      </c>
    </row>
    <row r="23" spans="4:11" ht="28.5" customHeight="1" x14ac:dyDescent="0.25">
      <c r="D23" s="314" t="s">
        <v>45</v>
      </c>
      <c r="E23" s="152" t="s">
        <v>46</v>
      </c>
      <c r="F23" s="155">
        <v>0</v>
      </c>
      <c r="G23" s="185">
        <f t="shared" si="1"/>
        <v>0</v>
      </c>
      <c r="H23" s="155">
        <v>0</v>
      </c>
      <c r="I23" s="187">
        <f t="shared" si="2"/>
        <v>0</v>
      </c>
      <c r="J23" s="155">
        <v>0</v>
      </c>
      <c r="K23" s="155">
        <v>0</v>
      </c>
    </row>
    <row r="24" spans="4:11" ht="27.75" customHeight="1" x14ac:dyDescent="0.25">
      <c r="D24" s="315"/>
      <c r="E24" s="142" t="s">
        <v>47</v>
      </c>
      <c r="F24" s="155">
        <v>0</v>
      </c>
      <c r="G24" s="185">
        <f t="shared" si="1"/>
        <v>0</v>
      </c>
      <c r="H24" s="155">
        <v>0</v>
      </c>
      <c r="I24" s="187">
        <f t="shared" si="2"/>
        <v>0</v>
      </c>
      <c r="J24" s="155">
        <v>0</v>
      </c>
      <c r="K24" s="155">
        <v>0</v>
      </c>
    </row>
    <row r="25" spans="4:11" ht="28.5" customHeight="1" x14ac:dyDescent="0.25">
      <c r="D25" s="315"/>
      <c r="E25" s="142" t="s">
        <v>48</v>
      </c>
      <c r="F25" s="155">
        <v>0</v>
      </c>
      <c r="G25" s="185">
        <f t="shared" si="1"/>
        <v>0</v>
      </c>
      <c r="H25" s="155">
        <v>0</v>
      </c>
      <c r="I25" s="187">
        <f t="shared" si="2"/>
        <v>0</v>
      </c>
      <c r="J25" s="155">
        <v>0</v>
      </c>
      <c r="K25" s="155">
        <v>0</v>
      </c>
    </row>
    <row r="26" spans="4:11" ht="16.5" customHeight="1" x14ac:dyDescent="0.25">
      <c r="D26" s="315"/>
      <c r="E26" s="142" t="s">
        <v>49</v>
      </c>
      <c r="F26" s="155">
        <v>0</v>
      </c>
      <c r="G26" s="185">
        <f t="shared" si="1"/>
        <v>0</v>
      </c>
      <c r="H26" s="155">
        <v>0</v>
      </c>
      <c r="I26" s="187">
        <f t="shared" si="2"/>
        <v>0</v>
      </c>
      <c r="J26" s="155">
        <v>0</v>
      </c>
      <c r="K26" s="155">
        <v>0</v>
      </c>
    </row>
    <row r="27" spans="4:11" ht="19.5" customHeight="1" thickBot="1" x14ac:dyDescent="0.3">
      <c r="D27" s="316"/>
      <c r="E27" s="144" t="s">
        <v>127</v>
      </c>
      <c r="F27" s="156">
        <v>1</v>
      </c>
      <c r="G27" s="188">
        <f t="shared" si="1"/>
        <v>1.1111111111111112</v>
      </c>
      <c r="H27" s="156">
        <v>2</v>
      </c>
      <c r="I27" s="189">
        <f t="shared" si="2"/>
        <v>2.4096385542168677</v>
      </c>
      <c r="J27" s="156">
        <v>53</v>
      </c>
      <c r="K27" s="156">
        <v>20</v>
      </c>
    </row>
    <row r="28" spans="4:11" ht="18" customHeight="1" x14ac:dyDescent="0.25">
      <c r="D28" s="314" t="s">
        <v>14</v>
      </c>
      <c r="E28" s="152" t="s">
        <v>51</v>
      </c>
      <c r="F28" s="155">
        <v>0</v>
      </c>
      <c r="G28" s="185">
        <f t="shared" si="1"/>
        <v>0</v>
      </c>
      <c r="H28" s="155">
        <v>0</v>
      </c>
      <c r="I28" s="187">
        <f t="shared" si="2"/>
        <v>0</v>
      </c>
      <c r="J28" s="155">
        <v>0</v>
      </c>
      <c r="K28" s="155">
        <v>0</v>
      </c>
    </row>
    <row r="29" spans="4:11" ht="18.75" customHeight="1" x14ac:dyDescent="0.25">
      <c r="D29" s="315"/>
      <c r="E29" s="142" t="s">
        <v>52</v>
      </c>
      <c r="F29" s="155">
        <v>1</v>
      </c>
      <c r="G29" s="185">
        <f t="shared" si="1"/>
        <v>1.1111111111111112</v>
      </c>
      <c r="H29" s="155">
        <v>1</v>
      </c>
      <c r="I29" s="187">
        <f t="shared" si="2"/>
        <v>1.2048192771084338</v>
      </c>
      <c r="J29" s="155">
        <v>26</v>
      </c>
      <c r="K29" s="155">
        <v>5</v>
      </c>
    </row>
    <row r="30" spans="4:11" x14ac:dyDescent="0.25">
      <c r="D30" s="315"/>
      <c r="E30" s="142" t="s">
        <v>169</v>
      </c>
      <c r="F30" s="155">
        <v>0</v>
      </c>
      <c r="G30" s="185">
        <f t="shared" si="1"/>
        <v>0</v>
      </c>
      <c r="H30" s="155">
        <v>0</v>
      </c>
      <c r="I30" s="187">
        <f t="shared" si="2"/>
        <v>0</v>
      </c>
      <c r="J30" s="155">
        <v>0</v>
      </c>
      <c r="K30" s="155">
        <v>0</v>
      </c>
    </row>
    <row r="31" spans="4:11" ht="18" customHeight="1" x14ac:dyDescent="0.25">
      <c r="D31" s="315"/>
      <c r="E31" s="142" t="s">
        <v>54</v>
      </c>
      <c r="F31" s="155">
        <v>0</v>
      </c>
      <c r="G31" s="185">
        <f t="shared" si="1"/>
        <v>0</v>
      </c>
      <c r="H31" s="155">
        <v>0</v>
      </c>
      <c r="I31" s="187">
        <f t="shared" si="2"/>
        <v>0</v>
      </c>
      <c r="J31" s="155">
        <v>0</v>
      </c>
      <c r="K31" s="155">
        <v>0</v>
      </c>
    </row>
    <row r="32" spans="4:11" ht="21.75" customHeight="1" thickBot="1" x14ac:dyDescent="0.3">
      <c r="D32" s="316"/>
      <c r="E32" s="144" t="s">
        <v>170</v>
      </c>
      <c r="F32" s="156">
        <v>0</v>
      </c>
      <c r="G32" s="188">
        <f t="shared" si="1"/>
        <v>0</v>
      </c>
      <c r="H32" s="156">
        <v>0</v>
      </c>
      <c r="I32" s="189">
        <f t="shared" si="2"/>
        <v>0</v>
      </c>
      <c r="J32" s="156">
        <v>0</v>
      </c>
      <c r="K32" s="156">
        <v>0</v>
      </c>
    </row>
    <row r="33" spans="4:11" ht="19.5" customHeight="1" x14ac:dyDescent="0.25">
      <c r="D33" s="314" t="s">
        <v>15</v>
      </c>
      <c r="E33" s="152" t="s">
        <v>56</v>
      </c>
      <c r="F33" s="155">
        <v>0</v>
      </c>
      <c r="G33" s="185">
        <f t="shared" si="1"/>
        <v>0</v>
      </c>
      <c r="H33" s="155">
        <v>0</v>
      </c>
      <c r="I33" s="187">
        <f t="shared" si="2"/>
        <v>0</v>
      </c>
      <c r="J33" s="155">
        <v>0</v>
      </c>
      <c r="K33" s="155">
        <v>0</v>
      </c>
    </row>
    <row r="34" spans="4:11" ht="18.75" customHeight="1" x14ac:dyDescent="0.25">
      <c r="D34" s="315"/>
      <c r="E34" s="142" t="s">
        <v>57</v>
      </c>
      <c r="F34" s="155">
        <v>2</v>
      </c>
      <c r="G34" s="185">
        <f t="shared" si="1"/>
        <v>2.2222222222222223</v>
      </c>
      <c r="H34" s="155">
        <v>6</v>
      </c>
      <c r="I34" s="187">
        <f t="shared" si="2"/>
        <v>7.2289156626506017</v>
      </c>
      <c r="J34" s="155">
        <v>57</v>
      </c>
      <c r="K34" s="155">
        <v>74</v>
      </c>
    </row>
    <row r="35" spans="4:11" ht="20.25" customHeight="1" thickBot="1" x14ac:dyDescent="0.3">
      <c r="D35" s="316"/>
      <c r="E35" s="144" t="s">
        <v>58</v>
      </c>
      <c r="F35" s="156">
        <v>4</v>
      </c>
      <c r="G35" s="188">
        <f t="shared" si="1"/>
        <v>4.4444444444444446</v>
      </c>
      <c r="H35" s="156">
        <v>5</v>
      </c>
      <c r="I35" s="189">
        <f t="shared" si="2"/>
        <v>6.024096385542169</v>
      </c>
      <c r="J35" s="156">
        <v>66</v>
      </c>
      <c r="K35" s="156">
        <v>51</v>
      </c>
    </row>
    <row r="36" spans="4:11" ht="19.5" customHeight="1" x14ac:dyDescent="0.25">
      <c r="D36" s="314" t="s">
        <v>16</v>
      </c>
      <c r="E36" s="152" t="s">
        <v>59</v>
      </c>
      <c r="F36" s="155">
        <v>0</v>
      </c>
      <c r="G36" s="185">
        <f t="shared" si="1"/>
        <v>0</v>
      </c>
      <c r="H36" s="155">
        <v>0</v>
      </c>
      <c r="I36" s="187">
        <f t="shared" si="2"/>
        <v>0</v>
      </c>
      <c r="J36" s="155">
        <v>0</v>
      </c>
      <c r="K36" s="155">
        <v>0</v>
      </c>
    </row>
    <row r="37" spans="4:11" ht="20.25" customHeight="1" x14ac:dyDescent="0.25">
      <c r="D37" s="315"/>
      <c r="E37" s="142" t="s">
        <v>60</v>
      </c>
      <c r="F37" s="155">
        <v>0</v>
      </c>
      <c r="G37" s="185">
        <f t="shared" si="1"/>
        <v>0</v>
      </c>
      <c r="H37" s="155">
        <v>0</v>
      </c>
      <c r="I37" s="187">
        <f t="shared" si="2"/>
        <v>0</v>
      </c>
      <c r="J37" s="155">
        <v>0</v>
      </c>
      <c r="K37" s="155">
        <v>0</v>
      </c>
    </row>
    <row r="38" spans="4:11" ht="18.75" customHeight="1" x14ac:dyDescent="0.25">
      <c r="D38" s="315"/>
      <c r="E38" s="142" t="s">
        <v>61</v>
      </c>
      <c r="F38" s="155">
        <v>0</v>
      </c>
      <c r="G38" s="185">
        <f t="shared" si="1"/>
        <v>0</v>
      </c>
      <c r="H38" s="155">
        <v>0</v>
      </c>
      <c r="I38" s="187">
        <f t="shared" si="2"/>
        <v>0</v>
      </c>
      <c r="J38" s="155">
        <v>0</v>
      </c>
      <c r="K38" s="155">
        <v>0</v>
      </c>
    </row>
    <row r="39" spans="4:11" ht="20.25" customHeight="1" thickBot="1" x14ac:dyDescent="0.3">
      <c r="D39" s="316"/>
      <c r="E39" s="144" t="s">
        <v>62</v>
      </c>
      <c r="F39" s="156">
        <v>0</v>
      </c>
      <c r="G39" s="188">
        <f t="shared" si="1"/>
        <v>0</v>
      </c>
      <c r="H39" s="156">
        <v>0</v>
      </c>
      <c r="I39" s="189">
        <f t="shared" si="2"/>
        <v>0</v>
      </c>
      <c r="J39" s="156">
        <v>0</v>
      </c>
      <c r="K39" s="156">
        <v>0</v>
      </c>
    </row>
    <row r="40" spans="4:11" ht="18.75" customHeight="1" x14ac:dyDescent="0.25">
      <c r="D40" s="314" t="s">
        <v>17</v>
      </c>
      <c r="E40" s="152" t="s">
        <v>63</v>
      </c>
      <c r="F40" s="155">
        <v>0</v>
      </c>
      <c r="G40" s="185">
        <f t="shared" si="1"/>
        <v>0</v>
      </c>
      <c r="H40" s="155">
        <v>0</v>
      </c>
      <c r="I40" s="187">
        <f t="shared" si="2"/>
        <v>0</v>
      </c>
      <c r="J40" s="155">
        <v>0</v>
      </c>
      <c r="K40" s="155">
        <v>0</v>
      </c>
    </row>
    <row r="41" spans="4:11" ht="17.25" customHeight="1" x14ac:dyDescent="0.25">
      <c r="D41" s="315"/>
      <c r="E41" s="142" t="s">
        <v>64</v>
      </c>
      <c r="F41" s="155">
        <v>0</v>
      </c>
      <c r="G41" s="185">
        <f t="shared" si="1"/>
        <v>0</v>
      </c>
      <c r="H41" s="155">
        <v>0</v>
      </c>
      <c r="I41" s="187">
        <f t="shared" si="2"/>
        <v>0</v>
      </c>
      <c r="J41" s="155">
        <v>0</v>
      </c>
      <c r="K41" s="155">
        <v>0</v>
      </c>
    </row>
    <row r="42" spans="4:11" ht="21" customHeight="1" thickBot="1" x14ac:dyDescent="0.3">
      <c r="D42" s="316"/>
      <c r="E42" s="144" t="s">
        <v>171</v>
      </c>
      <c r="F42" s="156">
        <v>0</v>
      </c>
      <c r="G42" s="188">
        <f t="shared" si="1"/>
        <v>0</v>
      </c>
      <c r="H42" s="156">
        <v>0</v>
      </c>
      <c r="I42" s="189">
        <f t="shared" si="2"/>
        <v>0</v>
      </c>
      <c r="J42" s="156">
        <v>0</v>
      </c>
      <c r="K42" s="156">
        <v>0</v>
      </c>
    </row>
    <row r="43" spans="4:11" ht="18" customHeight="1" x14ac:dyDescent="0.25">
      <c r="D43" s="314" t="s">
        <v>18</v>
      </c>
      <c r="E43" s="152" t="s">
        <v>66</v>
      </c>
      <c r="F43" s="155">
        <v>0</v>
      </c>
      <c r="G43" s="185">
        <f t="shared" si="1"/>
        <v>0</v>
      </c>
      <c r="H43" s="155">
        <v>0</v>
      </c>
      <c r="I43" s="187">
        <f t="shared" si="2"/>
        <v>0</v>
      </c>
      <c r="J43" s="155">
        <v>0</v>
      </c>
      <c r="K43" s="155">
        <v>0</v>
      </c>
    </row>
    <row r="44" spans="4:11" ht="16.5" customHeight="1" x14ac:dyDescent="0.25">
      <c r="D44" s="315"/>
      <c r="E44" s="142" t="s">
        <v>67</v>
      </c>
      <c r="F44" s="155">
        <v>0</v>
      </c>
      <c r="G44" s="185">
        <f t="shared" si="1"/>
        <v>0</v>
      </c>
      <c r="H44" s="155">
        <v>0</v>
      </c>
      <c r="I44" s="187">
        <f t="shared" si="2"/>
        <v>0</v>
      </c>
      <c r="J44" s="155">
        <v>0</v>
      </c>
      <c r="K44" s="155">
        <v>0</v>
      </c>
    </row>
    <row r="45" spans="4:11" ht="16.5" customHeight="1" x14ac:dyDescent="0.25">
      <c r="D45" s="315"/>
      <c r="E45" s="142" t="s">
        <v>68</v>
      </c>
      <c r="F45" s="155">
        <v>0</v>
      </c>
      <c r="G45" s="185">
        <f t="shared" si="1"/>
        <v>0</v>
      </c>
      <c r="H45" s="155">
        <v>0</v>
      </c>
      <c r="I45" s="187">
        <f t="shared" si="2"/>
        <v>0</v>
      </c>
      <c r="J45" s="155">
        <v>0</v>
      </c>
      <c r="K45" s="155">
        <v>0</v>
      </c>
    </row>
    <row r="46" spans="4:11" ht="18" customHeight="1" thickBot="1" x14ac:dyDescent="0.3">
      <c r="D46" s="316"/>
      <c r="E46" s="144" t="s">
        <v>69</v>
      </c>
      <c r="F46" s="155">
        <v>0</v>
      </c>
      <c r="G46" s="185">
        <f t="shared" si="1"/>
        <v>0</v>
      </c>
      <c r="H46" s="155">
        <v>0</v>
      </c>
      <c r="I46" s="187">
        <f t="shared" si="2"/>
        <v>0</v>
      </c>
      <c r="J46" s="155">
        <v>0</v>
      </c>
      <c r="K46" s="155">
        <v>0</v>
      </c>
    </row>
    <row r="47" spans="4:11" x14ac:dyDescent="0.25">
      <c r="D47" s="317" t="s">
        <v>172</v>
      </c>
      <c r="E47" s="317"/>
      <c r="F47" s="317"/>
      <c r="G47" s="317"/>
      <c r="H47" s="317"/>
      <c r="I47" s="317"/>
      <c r="J47" s="317"/>
      <c r="K47" s="317"/>
    </row>
  </sheetData>
  <mergeCells count="20">
    <mergeCell ref="D23:D27"/>
    <mergeCell ref="D28:D32"/>
    <mergeCell ref="D2:K2"/>
    <mergeCell ref="D3:D5"/>
    <mergeCell ref="E3:E5"/>
    <mergeCell ref="F3:G5"/>
    <mergeCell ref="H3:I5"/>
    <mergeCell ref="J3:K3"/>
    <mergeCell ref="J4:J5"/>
    <mergeCell ref="K4:K5"/>
    <mergeCell ref="D6:E6"/>
    <mergeCell ref="D7:D9"/>
    <mergeCell ref="D10:D15"/>
    <mergeCell ref="D16:D18"/>
    <mergeCell ref="D19:D22"/>
    <mergeCell ref="D33:D35"/>
    <mergeCell ref="D36:D39"/>
    <mergeCell ref="D40:D42"/>
    <mergeCell ref="D43:D46"/>
    <mergeCell ref="D47:K4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L37"/>
  <sheetViews>
    <sheetView workbookViewId="0">
      <selection activeCell="R29" sqref="R28:R29"/>
    </sheetView>
  </sheetViews>
  <sheetFormatPr baseColWidth="10" defaultRowHeight="15" x14ac:dyDescent="0.25"/>
  <cols>
    <col min="4" max="4" width="25.85546875" customWidth="1"/>
    <col min="5" max="5" width="15.85546875" customWidth="1"/>
    <col min="6" max="6" width="11.85546875" customWidth="1"/>
    <col min="7" max="7" width="10.28515625" customWidth="1"/>
    <col min="8" max="8" width="10.7109375" customWidth="1"/>
    <col min="9" max="9" width="13.140625" customWidth="1"/>
    <col min="10" max="10" width="12.140625" customWidth="1"/>
    <col min="11" max="11" width="13.7109375" customWidth="1"/>
    <col min="12" max="12" width="11.85546875" customWidth="1"/>
  </cols>
  <sheetData>
    <row r="3" spans="4:12" ht="30.75" customHeight="1" thickBot="1" x14ac:dyDescent="0.3">
      <c r="D3" s="338" t="s">
        <v>179</v>
      </c>
      <c r="E3" s="338"/>
      <c r="F3" s="338"/>
      <c r="G3" s="338"/>
      <c r="H3" s="338"/>
      <c r="I3" s="338"/>
      <c r="J3" s="338"/>
      <c r="K3" s="338"/>
      <c r="L3" s="338"/>
    </row>
    <row r="4" spans="4:12" ht="15" customHeight="1" x14ac:dyDescent="0.25">
      <c r="D4" s="339" t="s">
        <v>180</v>
      </c>
      <c r="E4" s="345" t="s">
        <v>181</v>
      </c>
      <c r="F4" s="345"/>
      <c r="G4" s="345" t="s">
        <v>182</v>
      </c>
      <c r="H4" s="345"/>
      <c r="I4" s="345" t="s">
        <v>121</v>
      </c>
      <c r="J4" s="345"/>
      <c r="K4" s="345"/>
      <c r="L4" s="345"/>
    </row>
    <row r="5" spans="4:12" x14ac:dyDescent="0.25">
      <c r="D5" s="339"/>
      <c r="E5" s="345"/>
      <c r="F5" s="345"/>
      <c r="G5" s="346"/>
      <c r="H5" s="346"/>
      <c r="I5" s="346"/>
      <c r="J5" s="346"/>
      <c r="K5" s="346"/>
      <c r="L5" s="346"/>
    </row>
    <row r="6" spans="4:12" x14ac:dyDescent="0.25">
      <c r="D6" s="339"/>
      <c r="E6" s="346"/>
      <c r="F6" s="346"/>
      <c r="G6" s="347" t="s">
        <v>8</v>
      </c>
      <c r="H6" s="347"/>
      <c r="I6" s="348" t="s">
        <v>183</v>
      </c>
      <c r="J6" s="348"/>
      <c r="K6" s="348" t="s">
        <v>184</v>
      </c>
      <c r="L6" s="348"/>
    </row>
    <row r="7" spans="4:12" x14ac:dyDescent="0.25">
      <c r="D7" s="344"/>
      <c r="E7" s="190" t="s">
        <v>6</v>
      </c>
      <c r="F7" s="190" t="s">
        <v>7</v>
      </c>
      <c r="G7" s="190" t="s">
        <v>6</v>
      </c>
      <c r="H7" s="190" t="s">
        <v>7</v>
      </c>
      <c r="I7" s="191" t="s">
        <v>6</v>
      </c>
      <c r="J7" s="191" t="s">
        <v>7</v>
      </c>
      <c r="K7" s="191" t="s">
        <v>6</v>
      </c>
      <c r="L7" s="191" t="s">
        <v>7</v>
      </c>
    </row>
    <row r="8" spans="4:12" ht="19.5" customHeight="1" x14ac:dyDescent="0.25">
      <c r="D8" s="222" t="s">
        <v>3</v>
      </c>
      <c r="E8" s="223">
        <f>SUM(E9:E13)</f>
        <v>8</v>
      </c>
      <c r="F8" s="224">
        <f t="shared" ref="F8:L8" si="0">SUM(F9:F13)</f>
        <v>100</v>
      </c>
      <c r="G8" s="225">
        <f t="shared" si="0"/>
        <v>10303</v>
      </c>
      <c r="H8" s="225">
        <f t="shared" si="0"/>
        <v>100</v>
      </c>
      <c r="I8" s="225">
        <f t="shared" si="0"/>
        <v>8340</v>
      </c>
      <c r="J8" s="226">
        <f t="shared" si="0"/>
        <v>80.947296903814419</v>
      </c>
      <c r="K8" s="225">
        <f>SUM(K9:K13)</f>
        <v>1963</v>
      </c>
      <c r="L8" s="226">
        <f t="shared" si="0"/>
        <v>19.052703096185578</v>
      </c>
    </row>
    <row r="9" spans="4:12" ht="36.75" customHeight="1" x14ac:dyDescent="0.25">
      <c r="D9" s="193" t="s">
        <v>185</v>
      </c>
      <c r="E9" s="227">
        <v>5</v>
      </c>
      <c r="F9" s="228">
        <f>(E9/$E$8)*100</f>
        <v>62.5</v>
      </c>
      <c r="G9" s="229">
        <f>SUM(K9+I9)</f>
        <v>3936</v>
      </c>
      <c r="H9" s="230">
        <f>(G9/$G$8)*100</f>
        <v>38.202465301368534</v>
      </c>
      <c r="I9" s="231">
        <v>3239</v>
      </c>
      <c r="J9" s="230">
        <f>(I9/$G$8)*100</f>
        <v>31.437445404251189</v>
      </c>
      <c r="K9" s="231">
        <v>697</v>
      </c>
      <c r="L9" s="230">
        <f>(K9/$G$8)*100</f>
        <v>6.7650198971173445</v>
      </c>
    </row>
    <row r="10" spans="4:12" ht="31.5" customHeight="1" x14ac:dyDescent="0.25">
      <c r="D10" s="193" t="s">
        <v>186</v>
      </c>
      <c r="E10" s="227">
        <v>0</v>
      </c>
      <c r="F10" s="228">
        <f>(E10/$E$8)*100</f>
        <v>0</v>
      </c>
      <c r="G10" s="229">
        <f>SUM(K10+I10)</f>
        <v>0</v>
      </c>
      <c r="H10" s="230">
        <f>(G10/$G$8)*100</f>
        <v>0</v>
      </c>
      <c r="I10" s="231">
        <v>0</v>
      </c>
      <c r="J10" s="230">
        <f>(I10/$G$8)*100</f>
        <v>0</v>
      </c>
      <c r="K10" s="231">
        <v>0</v>
      </c>
      <c r="L10" s="230">
        <f>(K10/$G$8)*100</f>
        <v>0</v>
      </c>
    </row>
    <row r="11" spans="4:12" ht="29.25" customHeight="1" x14ac:dyDescent="0.25">
      <c r="D11" s="193" t="s">
        <v>187</v>
      </c>
      <c r="E11" s="232">
        <v>0</v>
      </c>
      <c r="F11" s="228">
        <f>(E11/$E$8)*100</f>
        <v>0</v>
      </c>
      <c r="G11" s="233">
        <f>SUM(K11+I11)</f>
        <v>0</v>
      </c>
      <c r="H11" s="230">
        <f>(G11/$G$8)*100</f>
        <v>0</v>
      </c>
      <c r="I11" s="232">
        <v>0</v>
      </c>
      <c r="J11" s="230">
        <f>(I11/$G$8)*100</f>
        <v>0</v>
      </c>
      <c r="K11" s="232">
        <v>0</v>
      </c>
      <c r="L11" s="230">
        <f>(K11/$G$8)*100</f>
        <v>0</v>
      </c>
    </row>
    <row r="12" spans="4:12" ht="28.5" customHeight="1" x14ac:dyDescent="0.25">
      <c r="D12" s="193" t="s">
        <v>188</v>
      </c>
      <c r="E12" s="195">
        <v>2</v>
      </c>
      <c r="F12" s="228">
        <f>(E12/$E$8)*100</f>
        <v>25</v>
      </c>
      <c r="G12" s="229">
        <f>SUM(K12+I12)</f>
        <v>3526</v>
      </c>
      <c r="H12" s="230">
        <f>(G12/$G$8)*100</f>
        <v>34.223041832475978</v>
      </c>
      <c r="I12" s="233">
        <v>2907</v>
      </c>
      <c r="J12" s="230">
        <f>(I12/$G$8)*100</f>
        <v>28.215082985538192</v>
      </c>
      <c r="K12" s="231">
        <v>619</v>
      </c>
      <c r="L12" s="230">
        <f>(K12/$G$8)*100</f>
        <v>6.0079588469377851</v>
      </c>
    </row>
    <row r="13" spans="4:12" ht="36.75" customHeight="1" x14ac:dyDescent="0.25">
      <c r="D13" s="196" t="s">
        <v>189</v>
      </c>
      <c r="E13" s="197">
        <v>1</v>
      </c>
      <c r="F13" s="228">
        <f>(E13/$E$8)*100</f>
        <v>12.5</v>
      </c>
      <c r="G13" s="234">
        <f>SUM(K13+I13)</f>
        <v>2841</v>
      </c>
      <c r="H13" s="230">
        <f>(G13/$G$8)*100</f>
        <v>27.574492866155488</v>
      </c>
      <c r="I13" s="233">
        <v>2194</v>
      </c>
      <c r="J13" s="230">
        <f>(I13/$G$8)*100</f>
        <v>21.294768514025041</v>
      </c>
      <c r="K13" s="235">
        <v>647</v>
      </c>
      <c r="L13" s="230">
        <f>(K13/$G$8)*100</f>
        <v>6.2797243521304473</v>
      </c>
    </row>
    <row r="14" spans="4:12" ht="15.75" customHeight="1" x14ac:dyDescent="0.25">
      <c r="D14" s="337" t="s">
        <v>190</v>
      </c>
      <c r="E14" s="337"/>
      <c r="F14" s="337"/>
      <c r="G14" s="337"/>
      <c r="H14" s="337"/>
      <c r="I14" s="337"/>
      <c r="J14" s="337"/>
      <c r="K14" s="337"/>
      <c r="L14" s="337"/>
    </row>
    <row r="16" spans="4:12" x14ac:dyDescent="0.25">
      <c r="D16" s="198"/>
      <c r="E16" s="66"/>
      <c r="F16" s="66"/>
      <c r="G16" s="66"/>
      <c r="H16" s="66"/>
      <c r="I16" s="66"/>
      <c r="J16" s="66"/>
      <c r="K16" s="66"/>
      <c r="L16" s="66"/>
    </row>
    <row r="17" spans="4:12" x14ac:dyDescent="0.25">
      <c r="D17" s="199"/>
      <c r="E17" s="66"/>
      <c r="F17" s="66"/>
      <c r="G17" s="66"/>
      <c r="H17" s="66"/>
      <c r="I17" s="66"/>
      <c r="J17" s="66"/>
      <c r="K17" s="66"/>
      <c r="L17" s="66"/>
    </row>
    <row r="18" spans="4:12" x14ac:dyDescent="0.25">
      <c r="D18" s="66"/>
      <c r="E18" s="66"/>
    </row>
    <row r="19" spans="4:12" ht="34.5" customHeight="1" thickBot="1" x14ac:dyDescent="0.3">
      <c r="D19" s="338" t="s">
        <v>191</v>
      </c>
      <c r="E19" s="338"/>
      <c r="F19" s="338"/>
      <c r="G19" s="338"/>
      <c r="H19" s="338"/>
      <c r="I19" s="338"/>
      <c r="J19" s="338"/>
      <c r="K19" s="338"/>
      <c r="L19" s="338"/>
    </row>
    <row r="20" spans="4:12" ht="15" customHeight="1" x14ac:dyDescent="0.25">
      <c r="D20" s="339" t="s">
        <v>180</v>
      </c>
      <c r="E20" s="340" t="s">
        <v>181</v>
      </c>
      <c r="F20" s="340"/>
      <c r="G20" s="340" t="s">
        <v>182</v>
      </c>
      <c r="H20" s="340"/>
      <c r="I20" s="342" t="s">
        <v>121</v>
      </c>
      <c r="J20" s="342"/>
      <c r="K20" s="342"/>
      <c r="L20" s="342"/>
    </row>
    <row r="21" spans="4:12" x14ac:dyDescent="0.25">
      <c r="D21" s="339"/>
      <c r="E21" s="340"/>
      <c r="F21" s="340"/>
      <c r="G21" s="341"/>
      <c r="H21" s="341"/>
      <c r="I21" s="343" t="s">
        <v>183</v>
      </c>
      <c r="J21" s="343"/>
      <c r="K21" s="343" t="s">
        <v>184</v>
      </c>
      <c r="L21" s="343"/>
    </row>
    <row r="22" spans="4:12" x14ac:dyDescent="0.25">
      <c r="D22" s="339"/>
      <c r="E22" s="236" t="s">
        <v>6</v>
      </c>
      <c r="F22" s="200" t="s">
        <v>7</v>
      </c>
      <c r="G22" s="200" t="s">
        <v>6</v>
      </c>
      <c r="H22" s="200" t="s">
        <v>7</v>
      </c>
      <c r="I22" s="201" t="s">
        <v>6</v>
      </c>
      <c r="J22" s="201" t="s">
        <v>7</v>
      </c>
      <c r="K22" s="201" t="s">
        <v>6</v>
      </c>
      <c r="L22" s="200" t="s">
        <v>7</v>
      </c>
    </row>
    <row r="23" spans="4:12" ht="25.5" customHeight="1" x14ac:dyDescent="0.25">
      <c r="D23" s="202" t="s">
        <v>3</v>
      </c>
      <c r="E23" s="203">
        <f>SUM(E24:E28)</f>
        <v>2</v>
      </c>
      <c r="F23" s="203">
        <f t="shared" ref="F23:L23" si="1">SUM(F24:F28)</f>
        <v>100</v>
      </c>
      <c r="G23" s="204">
        <f>SUM(G24:G28)</f>
        <v>3286</v>
      </c>
      <c r="H23" s="205">
        <f t="shared" si="1"/>
        <v>100</v>
      </c>
      <c r="I23" s="203">
        <f t="shared" si="1"/>
        <v>2700</v>
      </c>
      <c r="J23" s="206">
        <f t="shared" si="1"/>
        <v>0</v>
      </c>
      <c r="K23" s="203">
        <f t="shared" si="1"/>
        <v>586</v>
      </c>
      <c r="L23" s="206">
        <f t="shared" si="1"/>
        <v>17.833231892878882</v>
      </c>
    </row>
    <row r="24" spans="4:12" ht="34.5" customHeight="1" x14ac:dyDescent="0.25">
      <c r="D24" s="207" t="s">
        <v>185</v>
      </c>
      <c r="E24" s="195">
        <v>0</v>
      </c>
      <c r="F24" s="208">
        <f>(E24/$E$23)*100</f>
        <v>0</v>
      </c>
      <c r="G24" s="194">
        <f>SUM(K24+I24)</f>
        <v>0</v>
      </c>
      <c r="H24" s="209">
        <f>(G24/$G$23)*100</f>
        <v>0</v>
      </c>
      <c r="I24" s="209">
        <v>0</v>
      </c>
      <c r="J24" s="209">
        <f>(I24/$G$23)*100</f>
        <v>0</v>
      </c>
      <c r="K24" s="194">
        <v>0</v>
      </c>
      <c r="L24" s="210">
        <f>(K24/$G$23)*100</f>
        <v>0</v>
      </c>
    </row>
    <row r="25" spans="4:12" ht="36" customHeight="1" x14ac:dyDescent="0.25">
      <c r="D25" s="207" t="s">
        <v>186</v>
      </c>
      <c r="E25" s="195">
        <v>0</v>
      </c>
      <c r="F25" s="208">
        <f>(E25/$E$23)*100</f>
        <v>0</v>
      </c>
      <c r="G25" s="194">
        <v>0</v>
      </c>
      <c r="H25" s="209">
        <f>(G25/$G$23)*100</f>
        <v>0</v>
      </c>
      <c r="I25" s="194">
        <v>0</v>
      </c>
      <c r="J25" s="209">
        <f>(I25/$G$23)*100</f>
        <v>0</v>
      </c>
      <c r="K25" s="211">
        <v>0</v>
      </c>
      <c r="L25" s="210">
        <f>(K25/$G$23)*100</f>
        <v>0</v>
      </c>
    </row>
    <row r="26" spans="4:12" ht="37.5" customHeight="1" x14ac:dyDescent="0.25">
      <c r="D26" s="207" t="s">
        <v>188</v>
      </c>
      <c r="E26" s="195">
        <v>2</v>
      </c>
      <c r="F26" s="208">
        <f>(E26/$E$23)*100</f>
        <v>100</v>
      </c>
      <c r="G26" s="194">
        <f>SUM(K26+I26)</f>
        <v>3286</v>
      </c>
      <c r="H26" s="209">
        <f>(G26/$G$23)*100</f>
        <v>100</v>
      </c>
      <c r="I26" s="194">
        <v>2700</v>
      </c>
      <c r="J26" s="209">
        <v>0</v>
      </c>
      <c r="K26" s="194">
        <v>586</v>
      </c>
      <c r="L26" s="210">
        <f>(K26/$G$23)*100</f>
        <v>17.833231892878882</v>
      </c>
    </row>
    <row r="27" spans="4:12" ht="33.75" customHeight="1" x14ac:dyDescent="0.25">
      <c r="D27" s="212" t="s">
        <v>189</v>
      </c>
      <c r="E27" s="197">
        <v>0</v>
      </c>
      <c r="F27" s="208">
        <f>(E27/$E$23)*100</f>
        <v>0</v>
      </c>
      <c r="G27" s="194">
        <f>SUM(K27+I27)</f>
        <v>0</v>
      </c>
      <c r="H27" s="209">
        <f>(G27/$G$23)*100</f>
        <v>0</v>
      </c>
      <c r="I27" s="213">
        <v>0</v>
      </c>
      <c r="J27" s="209">
        <f>(I27/$G$23)*100</f>
        <v>0</v>
      </c>
      <c r="K27" s="213">
        <v>0</v>
      </c>
      <c r="L27" s="210">
        <f>(K27/$G$23)*100</f>
        <v>0</v>
      </c>
    </row>
    <row r="28" spans="4:12" ht="30" customHeight="1" x14ac:dyDescent="0.25">
      <c r="D28" s="214" t="s">
        <v>187</v>
      </c>
      <c r="E28" s="215">
        <v>0</v>
      </c>
      <c r="F28" s="216">
        <f>(E28/$E$23)*100</f>
        <v>0</v>
      </c>
      <c r="G28" s="217">
        <f>SUM(K28+I28)</f>
        <v>0</v>
      </c>
      <c r="H28" s="215">
        <v>0</v>
      </c>
      <c r="I28" s="215">
        <v>0</v>
      </c>
      <c r="J28" s="218">
        <f>(I28/$G$23)*100</f>
        <v>0</v>
      </c>
      <c r="K28" s="215">
        <v>0</v>
      </c>
      <c r="L28" s="219">
        <f>(K28/$G$23)*100</f>
        <v>0</v>
      </c>
    </row>
    <row r="29" spans="4:12" ht="17.25" customHeight="1" x14ac:dyDescent="0.25">
      <c r="D29" s="336" t="s">
        <v>192</v>
      </c>
      <c r="E29" s="336"/>
      <c r="F29" s="336"/>
      <c r="G29" s="336"/>
      <c r="H29" s="336"/>
      <c r="I29" s="336"/>
      <c r="J29" s="336"/>
      <c r="K29" s="336"/>
      <c r="L29" s="336"/>
    </row>
    <row r="30" spans="4:12" x14ac:dyDescent="0.25">
      <c r="D30" s="220"/>
      <c r="E30" s="39"/>
      <c r="F30" s="221"/>
      <c r="G30" s="221"/>
      <c r="H30" s="221"/>
    </row>
    <row r="31" spans="4:12" x14ac:dyDescent="0.25">
      <c r="D31" s="220"/>
      <c r="E31" s="221"/>
      <c r="F31" s="221"/>
      <c r="G31" s="39"/>
      <c r="H31" s="221"/>
    </row>
    <row r="32" spans="4:12" x14ac:dyDescent="0.25">
      <c r="D32" s="66"/>
      <c r="E32" s="66"/>
      <c r="F32" s="66"/>
    </row>
    <row r="33" spans="4:9" x14ac:dyDescent="0.25">
      <c r="D33" s="66"/>
      <c r="E33" s="66"/>
      <c r="F33" s="66"/>
    </row>
    <row r="34" spans="4:9" x14ac:dyDescent="0.25">
      <c r="D34" s="66"/>
      <c r="E34" s="66"/>
      <c r="F34" s="66"/>
    </row>
    <row r="35" spans="4:9" x14ac:dyDescent="0.25">
      <c r="D35" s="66"/>
      <c r="E35" s="66"/>
      <c r="F35" s="66"/>
    </row>
    <row r="36" spans="4:9" x14ac:dyDescent="0.25">
      <c r="D36" s="66"/>
      <c r="E36" s="66"/>
      <c r="F36" s="66"/>
    </row>
    <row r="37" spans="4:9" x14ac:dyDescent="0.25">
      <c r="I37" s="192"/>
    </row>
  </sheetData>
  <mergeCells count="17">
    <mergeCell ref="D3:L3"/>
    <mergeCell ref="D4:D7"/>
    <mergeCell ref="E4:F6"/>
    <mergeCell ref="G4:H5"/>
    <mergeCell ref="I4:L5"/>
    <mergeCell ref="G6:H6"/>
    <mergeCell ref="I6:J6"/>
    <mergeCell ref="K6:L6"/>
    <mergeCell ref="D29:L29"/>
    <mergeCell ref="D14:L14"/>
    <mergeCell ref="D19:L19"/>
    <mergeCell ref="D20:D22"/>
    <mergeCell ref="E20:F21"/>
    <mergeCell ref="G20:H21"/>
    <mergeCell ref="I20:L20"/>
    <mergeCell ref="I21:J21"/>
    <mergeCell ref="K21:L2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AS28"/>
  <sheetViews>
    <sheetView tabSelected="1" workbookViewId="0">
      <selection activeCell="D32" sqref="D32"/>
    </sheetView>
  </sheetViews>
  <sheetFormatPr baseColWidth="10" defaultRowHeight="15" x14ac:dyDescent="0.25"/>
  <cols>
    <col min="4" max="4" width="60.140625" customWidth="1"/>
    <col min="5" max="5" width="17.28515625" customWidth="1"/>
    <col min="6" max="6" width="14.28515625" customWidth="1"/>
    <col min="7" max="7" width="12.85546875" customWidth="1"/>
    <col min="8" max="8" width="11.85546875" customWidth="1"/>
    <col min="9" max="9" width="16.85546875" customWidth="1"/>
    <col min="10" max="10" width="14.85546875" customWidth="1"/>
  </cols>
  <sheetData>
    <row r="2" spans="4:45" ht="27" customHeight="1" x14ac:dyDescent="0.25">
      <c r="D2" s="349" t="s">
        <v>179</v>
      </c>
      <c r="E2" s="349"/>
      <c r="F2" s="349"/>
      <c r="G2" s="349"/>
      <c r="H2" s="349"/>
      <c r="I2" s="349"/>
      <c r="J2" s="349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</row>
    <row r="3" spans="4:45" ht="30" x14ac:dyDescent="0.25">
      <c r="D3" s="350" t="s">
        <v>133</v>
      </c>
      <c r="E3" s="238" t="s">
        <v>193</v>
      </c>
      <c r="F3" s="239" t="s">
        <v>185</v>
      </c>
      <c r="G3" s="240" t="s">
        <v>194</v>
      </c>
      <c r="H3" s="240" t="s">
        <v>188</v>
      </c>
      <c r="I3" s="240" t="s">
        <v>195</v>
      </c>
      <c r="J3" s="239" t="s">
        <v>189</v>
      </c>
    </row>
    <row r="4" spans="4:45" ht="18" customHeight="1" x14ac:dyDescent="0.25">
      <c r="D4" s="351"/>
      <c r="E4" s="241" t="s">
        <v>6</v>
      </c>
      <c r="F4" s="242" t="s">
        <v>6</v>
      </c>
      <c r="G4" s="242" t="s">
        <v>6</v>
      </c>
      <c r="H4" s="242" t="s">
        <v>6</v>
      </c>
      <c r="I4" s="242" t="s">
        <v>6</v>
      </c>
      <c r="J4" s="242" t="s">
        <v>6</v>
      </c>
    </row>
    <row r="5" spans="4:45" x14ac:dyDescent="0.25">
      <c r="D5" s="243" t="s">
        <v>3</v>
      </c>
      <c r="E5" s="244">
        <f t="shared" ref="E5:J5" si="0">SUM(E6:E27)</f>
        <v>8</v>
      </c>
      <c r="F5" s="245">
        <f t="shared" si="0"/>
        <v>5</v>
      </c>
      <c r="G5" s="246">
        <f t="shared" si="0"/>
        <v>0</v>
      </c>
      <c r="H5" s="246">
        <f t="shared" si="0"/>
        <v>2</v>
      </c>
      <c r="I5" s="246">
        <f t="shared" si="0"/>
        <v>0</v>
      </c>
      <c r="J5" s="246">
        <f t="shared" si="0"/>
        <v>1</v>
      </c>
    </row>
    <row r="6" spans="4:45" ht="21.75" customHeight="1" x14ac:dyDescent="0.25">
      <c r="D6" s="247" t="s">
        <v>74</v>
      </c>
      <c r="E6" s="248">
        <f>SUM(J6+I6+H6+G6+F6)</f>
        <v>0</v>
      </c>
      <c r="F6" s="249">
        <v>0</v>
      </c>
      <c r="G6" s="249">
        <v>0</v>
      </c>
      <c r="H6" s="249">
        <v>0</v>
      </c>
      <c r="I6" s="249">
        <v>0</v>
      </c>
      <c r="J6" s="249">
        <v>0</v>
      </c>
    </row>
    <row r="7" spans="4:45" ht="22.5" customHeight="1" x14ac:dyDescent="0.25">
      <c r="D7" s="250" t="s">
        <v>75</v>
      </c>
      <c r="E7" s="248">
        <f t="shared" ref="E7:E27" si="1">SUM(J7+I7+H7+G7+F7)</f>
        <v>3</v>
      </c>
      <c r="F7" s="249">
        <v>2</v>
      </c>
      <c r="G7" s="249">
        <v>0</v>
      </c>
      <c r="H7" s="249">
        <v>0</v>
      </c>
      <c r="I7" s="249">
        <v>0</v>
      </c>
      <c r="J7" s="249">
        <v>1</v>
      </c>
    </row>
    <row r="8" spans="4:45" ht="21" customHeight="1" x14ac:dyDescent="0.25">
      <c r="D8" s="250" t="s">
        <v>76</v>
      </c>
      <c r="E8" s="248">
        <f t="shared" si="1"/>
        <v>0</v>
      </c>
      <c r="F8" s="249">
        <v>0</v>
      </c>
      <c r="G8" s="249">
        <v>0</v>
      </c>
      <c r="H8" s="251">
        <v>0</v>
      </c>
      <c r="I8" s="249">
        <v>0</v>
      </c>
      <c r="J8" s="249">
        <v>0</v>
      </c>
    </row>
    <row r="9" spans="4:45" ht="20.25" customHeight="1" x14ac:dyDescent="0.25">
      <c r="D9" s="247" t="s">
        <v>77</v>
      </c>
      <c r="E9" s="248">
        <f t="shared" si="1"/>
        <v>0</v>
      </c>
      <c r="F9" s="249">
        <v>0</v>
      </c>
      <c r="G9" s="249">
        <v>0</v>
      </c>
      <c r="H9" s="249">
        <v>0</v>
      </c>
      <c r="I9" s="249">
        <v>0</v>
      </c>
      <c r="J9" s="249">
        <v>0</v>
      </c>
    </row>
    <row r="10" spans="4:45" ht="35.25" customHeight="1" x14ac:dyDescent="0.25">
      <c r="D10" s="247" t="s">
        <v>78</v>
      </c>
      <c r="E10" s="248">
        <f t="shared" si="1"/>
        <v>0</v>
      </c>
      <c r="F10" s="249">
        <v>0</v>
      </c>
      <c r="G10" s="249">
        <v>0</v>
      </c>
      <c r="H10" s="249">
        <v>0</v>
      </c>
      <c r="I10" s="249">
        <v>0</v>
      </c>
      <c r="J10" s="249">
        <v>0</v>
      </c>
    </row>
    <row r="11" spans="4:45" ht="22.5" customHeight="1" x14ac:dyDescent="0.25">
      <c r="D11" s="250" t="s">
        <v>79</v>
      </c>
      <c r="E11" s="248">
        <f t="shared" si="1"/>
        <v>1</v>
      </c>
      <c r="F11" s="249">
        <v>0</v>
      </c>
      <c r="G11" s="249">
        <v>0</v>
      </c>
      <c r="H11" s="251">
        <v>1</v>
      </c>
      <c r="I11" s="249">
        <v>0</v>
      </c>
      <c r="J11" s="249">
        <v>0</v>
      </c>
    </row>
    <row r="12" spans="4:45" ht="34.5" customHeight="1" x14ac:dyDescent="0.25">
      <c r="D12" s="247" t="s">
        <v>80</v>
      </c>
      <c r="E12" s="248">
        <f t="shared" si="1"/>
        <v>1</v>
      </c>
      <c r="F12" s="249">
        <v>1</v>
      </c>
      <c r="G12" s="249">
        <v>0</v>
      </c>
      <c r="H12" s="249">
        <v>0</v>
      </c>
      <c r="I12" s="249">
        <v>0</v>
      </c>
      <c r="J12" s="249">
        <v>0</v>
      </c>
    </row>
    <row r="13" spans="4:45" ht="27.75" customHeight="1" x14ac:dyDescent="0.25">
      <c r="D13" s="250" t="s">
        <v>134</v>
      </c>
      <c r="E13" s="248">
        <f t="shared" si="1"/>
        <v>3</v>
      </c>
      <c r="F13" s="249">
        <v>2</v>
      </c>
      <c r="G13" s="249">
        <v>0</v>
      </c>
      <c r="H13" s="251">
        <v>1</v>
      </c>
      <c r="I13" s="249">
        <v>0</v>
      </c>
      <c r="J13" s="249">
        <v>0</v>
      </c>
    </row>
    <row r="14" spans="4:45" ht="22.5" customHeight="1" x14ac:dyDescent="0.25">
      <c r="D14" s="247" t="s">
        <v>82</v>
      </c>
      <c r="E14" s="248">
        <f t="shared" si="1"/>
        <v>0</v>
      </c>
      <c r="F14" s="249">
        <v>0</v>
      </c>
      <c r="G14" s="249">
        <v>0</v>
      </c>
      <c r="H14" s="249">
        <v>0</v>
      </c>
      <c r="I14" s="249">
        <v>0</v>
      </c>
      <c r="J14" s="249">
        <v>0</v>
      </c>
    </row>
    <row r="15" spans="4:45" ht="25.5" customHeight="1" x14ac:dyDescent="0.25">
      <c r="D15" s="250" t="s">
        <v>135</v>
      </c>
      <c r="E15" s="248">
        <f t="shared" si="1"/>
        <v>0</v>
      </c>
      <c r="F15" s="249">
        <v>0</v>
      </c>
      <c r="G15" s="249">
        <v>0</v>
      </c>
      <c r="H15" s="249">
        <v>0</v>
      </c>
      <c r="I15" s="249">
        <v>0</v>
      </c>
      <c r="J15" s="249">
        <v>0</v>
      </c>
    </row>
    <row r="16" spans="4:45" ht="25.5" customHeight="1" x14ac:dyDescent="0.25">
      <c r="D16" s="247" t="s">
        <v>84</v>
      </c>
      <c r="E16" s="248">
        <f t="shared" si="1"/>
        <v>0</v>
      </c>
      <c r="F16" s="249">
        <v>0</v>
      </c>
      <c r="G16" s="249">
        <v>0</v>
      </c>
      <c r="H16" s="249">
        <v>0</v>
      </c>
      <c r="I16" s="249">
        <v>0</v>
      </c>
      <c r="J16" s="249">
        <v>0</v>
      </c>
    </row>
    <row r="17" spans="4:10" ht="21.75" customHeight="1" x14ac:dyDescent="0.25">
      <c r="D17" s="250" t="s">
        <v>85</v>
      </c>
      <c r="E17" s="248">
        <f t="shared" si="1"/>
        <v>0</v>
      </c>
      <c r="F17" s="249">
        <v>0</v>
      </c>
      <c r="G17" s="249">
        <v>0</v>
      </c>
      <c r="H17" s="249">
        <v>0</v>
      </c>
      <c r="I17" s="249">
        <v>0</v>
      </c>
      <c r="J17" s="249">
        <v>0</v>
      </c>
    </row>
    <row r="18" spans="4:10" ht="24" customHeight="1" x14ac:dyDescent="0.25">
      <c r="D18" s="250" t="s">
        <v>86</v>
      </c>
      <c r="E18" s="248">
        <f t="shared" si="1"/>
        <v>0</v>
      </c>
      <c r="F18" s="249">
        <v>0</v>
      </c>
      <c r="G18" s="249">
        <v>0</v>
      </c>
      <c r="H18" s="249">
        <v>0</v>
      </c>
      <c r="I18" s="249">
        <v>0</v>
      </c>
      <c r="J18" s="249">
        <v>0</v>
      </c>
    </row>
    <row r="19" spans="4:10" ht="21.75" customHeight="1" x14ac:dyDescent="0.25">
      <c r="D19" s="247" t="s">
        <v>87</v>
      </c>
      <c r="E19" s="248">
        <f t="shared" si="1"/>
        <v>0</v>
      </c>
      <c r="F19" s="249">
        <v>0</v>
      </c>
      <c r="G19" s="249">
        <v>0</v>
      </c>
      <c r="H19" s="249">
        <v>0</v>
      </c>
      <c r="I19" s="249">
        <v>0</v>
      </c>
      <c r="J19" s="249">
        <v>0</v>
      </c>
    </row>
    <row r="20" spans="4:10" ht="30" x14ac:dyDescent="0.25">
      <c r="D20" s="247" t="s">
        <v>88</v>
      </c>
      <c r="E20" s="248">
        <f t="shared" si="1"/>
        <v>0</v>
      </c>
      <c r="F20" s="249">
        <v>0</v>
      </c>
      <c r="G20" s="249">
        <v>0</v>
      </c>
      <c r="H20" s="249">
        <v>0</v>
      </c>
      <c r="I20" s="249">
        <v>0</v>
      </c>
      <c r="J20" s="249">
        <v>0</v>
      </c>
    </row>
    <row r="21" spans="4:10" ht="21" customHeight="1" x14ac:dyDescent="0.25">
      <c r="D21" s="250" t="s">
        <v>89</v>
      </c>
      <c r="E21" s="248">
        <f t="shared" si="1"/>
        <v>0</v>
      </c>
      <c r="F21" s="249">
        <v>0</v>
      </c>
      <c r="G21" s="249">
        <v>0</v>
      </c>
      <c r="H21" s="249">
        <v>0</v>
      </c>
      <c r="I21" s="249">
        <v>0</v>
      </c>
      <c r="J21" s="249">
        <v>0</v>
      </c>
    </row>
    <row r="22" spans="4:10" ht="35.25" customHeight="1" x14ac:dyDescent="0.25">
      <c r="D22" s="247" t="s">
        <v>90</v>
      </c>
      <c r="E22" s="248">
        <f t="shared" si="1"/>
        <v>0</v>
      </c>
      <c r="F22" s="249">
        <v>0</v>
      </c>
      <c r="G22" s="249">
        <v>0</v>
      </c>
      <c r="H22" s="249">
        <v>0</v>
      </c>
      <c r="I22" s="249">
        <v>0</v>
      </c>
      <c r="J22" s="249">
        <v>0</v>
      </c>
    </row>
    <row r="23" spans="4:10" ht="22.5" customHeight="1" x14ac:dyDescent="0.25">
      <c r="D23" s="247" t="s">
        <v>91</v>
      </c>
      <c r="E23" s="248">
        <f t="shared" si="1"/>
        <v>0</v>
      </c>
      <c r="F23" s="249">
        <v>0</v>
      </c>
      <c r="G23" s="249">
        <v>0</v>
      </c>
      <c r="H23" s="249">
        <v>0</v>
      </c>
      <c r="I23" s="249">
        <v>0</v>
      </c>
      <c r="J23" s="249">
        <v>0</v>
      </c>
    </row>
    <row r="24" spans="4:10" ht="23.25" customHeight="1" x14ac:dyDescent="0.25">
      <c r="D24" s="247" t="s">
        <v>92</v>
      </c>
      <c r="E24" s="248">
        <f t="shared" si="1"/>
        <v>0</v>
      </c>
      <c r="F24" s="249">
        <v>0</v>
      </c>
      <c r="G24" s="249">
        <v>0</v>
      </c>
      <c r="H24" s="249">
        <v>0</v>
      </c>
      <c r="I24" s="249">
        <v>0</v>
      </c>
      <c r="J24" s="249">
        <v>0</v>
      </c>
    </row>
    <row r="25" spans="4:10" ht="36" customHeight="1" x14ac:dyDescent="0.25">
      <c r="D25" s="247" t="s">
        <v>93</v>
      </c>
      <c r="E25" s="248">
        <f t="shared" si="1"/>
        <v>0</v>
      </c>
      <c r="F25" s="249">
        <v>0</v>
      </c>
      <c r="G25" s="249">
        <v>0</v>
      </c>
      <c r="H25" s="249">
        <v>0</v>
      </c>
      <c r="I25" s="249">
        <v>0</v>
      </c>
      <c r="J25" s="249">
        <v>0</v>
      </c>
    </row>
    <row r="26" spans="4:10" ht="26.25" customHeight="1" x14ac:dyDescent="0.25">
      <c r="D26" s="250" t="s">
        <v>94</v>
      </c>
      <c r="E26" s="248">
        <f t="shared" si="1"/>
        <v>0</v>
      </c>
      <c r="F26" s="249">
        <v>0</v>
      </c>
      <c r="G26" s="249">
        <v>0</v>
      </c>
      <c r="H26" s="249">
        <v>0</v>
      </c>
      <c r="I26" s="249">
        <v>0</v>
      </c>
      <c r="J26" s="249">
        <v>0</v>
      </c>
    </row>
    <row r="27" spans="4:10" ht="22.5" customHeight="1" x14ac:dyDescent="0.25">
      <c r="D27" s="252" t="s">
        <v>136</v>
      </c>
      <c r="E27" s="253">
        <f t="shared" si="1"/>
        <v>0</v>
      </c>
      <c r="F27" s="254">
        <v>0</v>
      </c>
      <c r="G27" s="254">
        <v>0</v>
      </c>
      <c r="H27" s="254">
        <v>0</v>
      </c>
      <c r="I27" s="254">
        <v>0</v>
      </c>
      <c r="J27" s="254">
        <v>0</v>
      </c>
    </row>
    <row r="28" spans="4:10" ht="15.75" x14ac:dyDescent="0.3">
      <c r="D28" s="352" t="s">
        <v>190</v>
      </c>
      <c r="E28" s="352"/>
      <c r="F28" s="352"/>
      <c r="G28" s="352"/>
      <c r="H28" s="352"/>
      <c r="I28" s="352"/>
      <c r="J28" s="352"/>
    </row>
  </sheetData>
  <mergeCells count="3">
    <mergeCell ref="D2:J2"/>
    <mergeCell ref="D3:D4"/>
    <mergeCell ref="D28:J2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J28"/>
  <sheetViews>
    <sheetView topLeftCell="A13" workbookViewId="0">
      <selection activeCell="D2" sqref="D2:J2"/>
    </sheetView>
  </sheetViews>
  <sheetFormatPr baseColWidth="10" defaultRowHeight="15" x14ac:dyDescent="0.25"/>
  <cols>
    <col min="4" max="4" width="57.5703125" customWidth="1"/>
    <col min="5" max="5" width="15.42578125" customWidth="1"/>
    <col min="6" max="6" width="13.5703125" customWidth="1"/>
    <col min="7" max="7" width="15.28515625" customWidth="1"/>
    <col min="8" max="8" width="14" customWidth="1"/>
    <col min="9" max="9" width="17" customWidth="1"/>
    <col min="10" max="10" width="14.5703125" customWidth="1"/>
  </cols>
  <sheetData>
    <row r="2" spans="4:10" ht="21.75" customHeight="1" x14ac:dyDescent="0.25">
      <c r="D2" s="353" t="s">
        <v>196</v>
      </c>
      <c r="E2" s="353"/>
      <c r="F2" s="353"/>
      <c r="G2" s="353"/>
      <c r="H2" s="353"/>
      <c r="I2" s="353"/>
      <c r="J2" s="353"/>
    </row>
    <row r="3" spans="4:10" ht="34.5" customHeight="1" x14ac:dyDescent="0.25">
      <c r="D3" s="354" t="s">
        <v>133</v>
      </c>
      <c r="E3" s="240" t="s">
        <v>193</v>
      </c>
      <c r="F3" s="239" t="s">
        <v>185</v>
      </c>
      <c r="G3" s="240" t="s">
        <v>194</v>
      </c>
      <c r="H3" s="240" t="s">
        <v>188</v>
      </c>
      <c r="I3" s="240" t="s">
        <v>195</v>
      </c>
      <c r="J3" s="239" t="s">
        <v>189</v>
      </c>
    </row>
    <row r="4" spans="4:10" ht="20.25" customHeight="1" x14ac:dyDescent="0.25">
      <c r="D4" s="351"/>
      <c r="E4" s="241" t="s">
        <v>6</v>
      </c>
      <c r="F4" s="242" t="s">
        <v>6</v>
      </c>
      <c r="G4" s="242" t="s">
        <v>6</v>
      </c>
      <c r="H4" s="242" t="s">
        <v>6</v>
      </c>
      <c r="I4" s="242" t="s">
        <v>6</v>
      </c>
      <c r="J4" s="242" t="s">
        <v>6</v>
      </c>
    </row>
    <row r="5" spans="4:10" ht="16.5" customHeight="1" x14ac:dyDescent="0.25">
      <c r="D5" s="243" t="s">
        <v>3</v>
      </c>
      <c r="E5" s="244">
        <f t="shared" ref="E5:J5" si="0">SUM(E6:E27)</f>
        <v>2</v>
      </c>
      <c r="F5" s="245">
        <f t="shared" si="0"/>
        <v>0</v>
      </c>
      <c r="G5" s="246">
        <f t="shared" si="0"/>
        <v>0</v>
      </c>
      <c r="H5" s="246">
        <f t="shared" si="0"/>
        <v>2</v>
      </c>
      <c r="I5" s="246">
        <f t="shared" si="0"/>
        <v>0</v>
      </c>
      <c r="J5" s="246">
        <f t="shared" si="0"/>
        <v>0</v>
      </c>
    </row>
    <row r="6" spans="4:10" ht="21" customHeight="1" x14ac:dyDescent="0.25">
      <c r="D6" s="247" t="s">
        <v>74</v>
      </c>
      <c r="E6" s="248">
        <f>SUM(J6+I6+H6+G6+F6)</f>
        <v>0</v>
      </c>
      <c r="F6" s="249">
        <v>0</v>
      </c>
      <c r="G6" s="249">
        <v>0</v>
      </c>
      <c r="H6" s="249">
        <v>0</v>
      </c>
      <c r="I6" s="249">
        <v>0</v>
      </c>
      <c r="J6" s="249">
        <v>0</v>
      </c>
    </row>
    <row r="7" spans="4:10" ht="21" customHeight="1" x14ac:dyDescent="0.25">
      <c r="D7" s="250" t="s">
        <v>75</v>
      </c>
      <c r="E7" s="248">
        <f t="shared" ref="E7:E27" si="1">SUM(J7+I7+H7+G7+F7)</f>
        <v>0</v>
      </c>
      <c r="F7" s="249">
        <v>0</v>
      </c>
      <c r="G7" s="249">
        <v>0</v>
      </c>
      <c r="H7" s="249">
        <v>0</v>
      </c>
      <c r="I7" s="249">
        <v>0</v>
      </c>
      <c r="J7" s="249">
        <v>0</v>
      </c>
    </row>
    <row r="8" spans="4:10" ht="21" customHeight="1" x14ac:dyDescent="0.25">
      <c r="D8" s="250" t="s">
        <v>76</v>
      </c>
      <c r="E8" s="248">
        <v>0</v>
      </c>
      <c r="F8" s="249">
        <v>0</v>
      </c>
      <c r="G8" s="249">
        <v>0</v>
      </c>
      <c r="H8" s="251">
        <v>0</v>
      </c>
      <c r="I8" s="249">
        <v>0</v>
      </c>
      <c r="J8" s="249">
        <v>0</v>
      </c>
    </row>
    <row r="9" spans="4:10" ht="26.25" customHeight="1" x14ac:dyDescent="0.25">
      <c r="D9" s="247" t="s">
        <v>77</v>
      </c>
      <c r="E9" s="248">
        <f t="shared" si="1"/>
        <v>0</v>
      </c>
      <c r="F9" s="249">
        <v>0</v>
      </c>
      <c r="G9" s="249">
        <v>0</v>
      </c>
      <c r="H9" s="249">
        <v>0</v>
      </c>
      <c r="I9" s="249">
        <v>0</v>
      </c>
      <c r="J9" s="249">
        <v>0</v>
      </c>
    </row>
    <row r="10" spans="4:10" ht="31.5" customHeight="1" x14ac:dyDescent="0.25">
      <c r="D10" s="247" t="s">
        <v>78</v>
      </c>
      <c r="E10" s="248">
        <f t="shared" si="1"/>
        <v>2</v>
      </c>
      <c r="F10" s="249">
        <v>0</v>
      </c>
      <c r="G10" s="249">
        <v>0</v>
      </c>
      <c r="H10" s="249">
        <v>2</v>
      </c>
      <c r="I10" s="249">
        <v>0</v>
      </c>
      <c r="J10" s="249">
        <v>0</v>
      </c>
    </row>
    <row r="11" spans="4:10" ht="21" customHeight="1" x14ac:dyDescent="0.25">
      <c r="D11" s="250" t="s">
        <v>79</v>
      </c>
      <c r="E11" s="248">
        <f t="shared" si="1"/>
        <v>0</v>
      </c>
      <c r="F11" s="249">
        <v>0</v>
      </c>
      <c r="G11" s="249">
        <v>0</v>
      </c>
      <c r="H11" s="251">
        <v>0</v>
      </c>
      <c r="I11" s="249">
        <v>0</v>
      </c>
      <c r="J11" s="249">
        <v>0</v>
      </c>
    </row>
    <row r="12" spans="4:10" ht="33" customHeight="1" x14ac:dyDescent="0.25">
      <c r="D12" s="247" t="s">
        <v>80</v>
      </c>
      <c r="E12" s="248">
        <v>0</v>
      </c>
      <c r="F12" s="249">
        <v>0</v>
      </c>
      <c r="G12" s="249">
        <v>0</v>
      </c>
      <c r="H12" s="249">
        <v>0</v>
      </c>
      <c r="I12" s="249">
        <v>0</v>
      </c>
      <c r="J12" s="249">
        <v>0</v>
      </c>
    </row>
    <row r="13" spans="4:10" ht="25.5" customHeight="1" x14ac:dyDescent="0.25">
      <c r="D13" s="250" t="s">
        <v>134</v>
      </c>
      <c r="E13" s="248">
        <f t="shared" si="1"/>
        <v>0</v>
      </c>
      <c r="F13" s="249">
        <v>0</v>
      </c>
      <c r="G13" s="249">
        <v>0</v>
      </c>
      <c r="H13" s="251">
        <v>0</v>
      </c>
      <c r="I13" s="249">
        <v>0</v>
      </c>
      <c r="J13" s="249">
        <v>0</v>
      </c>
    </row>
    <row r="14" spans="4:10" ht="21.75" customHeight="1" x14ac:dyDescent="0.25">
      <c r="D14" s="247" t="s">
        <v>82</v>
      </c>
      <c r="E14" s="248">
        <f t="shared" si="1"/>
        <v>0</v>
      </c>
      <c r="F14" s="249">
        <v>0</v>
      </c>
      <c r="G14" s="249">
        <v>0</v>
      </c>
      <c r="H14" s="249">
        <v>0</v>
      </c>
      <c r="I14" s="249">
        <v>0</v>
      </c>
      <c r="J14" s="249">
        <v>0</v>
      </c>
    </row>
    <row r="15" spans="4:10" ht="22.5" customHeight="1" x14ac:dyDescent="0.25">
      <c r="D15" s="250" t="s">
        <v>135</v>
      </c>
      <c r="E15" s="248">
        <f t="shared" si="1"/>
        <v>0</v>
      </c>
      <c r="F15" s="249">
        <v>0</v>
      </c>
      <c r="G15" s="249">
        <v>0</v>
      </c>
      <c r="H15" s="249">
        <v>0</v>
      </c>
      <c r="I15" s="249">
        <v>0</v>
      </c>
      <c r="J15" s="249">
        <v>0</v>
      </c>
    </row>
    <row r="16" spans="4:10" ht="23.25" customHeight="1" x14ac:dyDescent="0.25">
      <c r="D16" s="247" t="s">
        <v>84</v>
      </c>
      <c r="E16" s="248">
        <f t="shared" si="1"/>
        <v>0</v>
      </c>
      <c r="F16" s="249">
        <v>0</v>
      </c>
      <c r="G16" s="249">
        <v>0</v>
      </c>
      <c r="H16" s="249">
        <v>0</v>
      </c>
      <c r="I16" s="249">
        <v>0</v>
      </c>
      <c r="J16" s="249">
        <v>0</v>
      </c>
    </row>
    <row r="17" spans="4:10" ht="23.25" customHeight="1" x14ac:dyDescent="0.25">
      <c r="D17" s="250" t="s">
        <v>85</v>
      </c>
      <c r="E17" s="248">
        <f t="shared" si="1"/>
        <v>0</v>
      </c>
      <c r="F17" s="249">
        <v>0</v>
      </c>
      <c r="G17" s="249">
        <v>0</v>
      </c>
      <c r="H17" s="249">
        <v>0</v>
      </c>
      <c r="I17" s="249">
        <v>0</v>
      </c>
      <c r="J17" s="249">
        <v>0</v>
      </c>
    </row>
    <row r="18" spans="4:10" ht="27.75" customHeight="1" x14ac:dyDescent="0.25">
      <c r="D18" s="250" t="s">
        <v>86</v>
      </c>
      <c r="E18" s="248">
        <f t="shared" si="1"/>
        <v>0</v>
      </c>
      <c r="F18" s="249">
        <v>0</v>
      </c>
      <c r="G18" s="249">
        <v>0</v>
      </c>
      <c r="H18" s="249">
        <v>0</v>
      </c>
      <c r="I18" s="249">
        <v>0</v>
      </c>
      <c r="J18" s="249">
        <v>0</v>
      </c>
    </row>
    <row r="19" spans="4:10" ht="27" customHeight="1" x14ac:dyDescent="0.25">
      <c r="D19" s="247" t="s">
        <v>87</v>
      </c>
      <c r="E19" s="248">
        <f t="shared" si="1"/>
        <v>0</v>
      </c>
      <c r="F19" s="249">
        <v>0</v>
      </c>
      <c r="G19" s="249">
        <v>0</v>
      </c>
      <c r="H19" s="249">
        <v>0</v>
      </c>
      <c r="I19" s="249">
        <v>0</v>
      </c>
      <c r="J19" s="249">
        <v>0</v>
      </c>
    </row>
    <row r="20" spans="4:10" ht="34.5" customHeight="1" x14ac:dyDescent="0.25">
      <c r="D20" s="247" t="s">
        <v>88</v>
      </c>
      <c r="E20" s="248">
        <f t="shared" si="1"/>
        <v>0</v>
      </c>
      <c r="F20" s="249">
        <v>0</v>
      </c>
      <c r="G20" s="249">
        <v>0</v>
      </c>
      <c r="H20" s="249">
        <v>0</v>
      </c>
      <c r="I20" s="249">
        <v>0</v>
      </c>
      <c r="J20" s="249">
        <v>0</v>
      </c>
    </row>
    <row r="21" spans="4:10" ht="25.5" customHeight="1" x14ac:dyDescent="0.25">
      <c r="D21" s="250" t="s">
        <v>89</v>
      </c>
      <c r="E21" s="248">
        <f t="shared" si="1"/>
        <v>0</v>
      </c>
      <c r="F21" s="249">
        <v>0</v>
      </c>
      <c r="G21" s="249">
        <v>0</v>
      </c>
      <c r="H21" s="249">
        <v>0</v>
      </c>
      <c r="I21" s="249">
        <v>0</v>
      </c>
      <c r="J21" s="249">
        <v>0</v>
      </c>
    </row>
    <row r="22" spans="4:10" ht="32.25" customHeight="1" x14ac:dyDescent="0.25">
      <c r="D22" s="247" t="s">
        <v>90</v>
      </c>
      <c r="E22" s="248">
        <f t="shared" si="1"/>
        <v>0</v>
      </c>
      <c r="F22" s="249">
        <v>0</v>
      </c>
      <c r="G22" s="249">
        <v>0</v>
      </c>
      <c r="H22" s="249">
        <v>0</v>
      </c>
      <c r="I22" s="249">
        <v>0</v>
      </c>
      <c r="J22" s="249">
        <v>0</v>
      </c>
    </row>
    <row r="23" spans="4:10" ht="23.25" customHeight="1" x14ac:dyDescent="0.25">
      <c r="D23" s="247" t="s">
        <v>91</v>
      </c>
      <c r="E23" s="248">
        <f t="shared" si="1"/>
        <v>0</v>
      </c>
      <c r="F23" s="249">
        <v>0</v>
      </c>
      <c r="G23" s="249">
        <v>0</v>
      </c>
      <c r="H23" s="249">
        <v>0</v>
      </c>
      <c r="I23" s="249">
        <v>0</v>
      </c>
      <c r="J23" s="249">
        <v>0</v>
      </c>
    </row>
    <row r="24" spans="4:10" ht="27" customHeight="1" x14ac:dyDescent="0.25">
      <c r="D24" s="247" t="s">
        <v>92</v>
      </c>
      <c r="E24" s="248">
        <f t="shared" si="1"/>
        <v>0</v>
      </c>
      <c r="F24" s="249">
        <v>0</v>
      </c>
      <c r="G24" s="249">
        <v>0</v>
      </c>
      <c r="H24" s="249">
        <v>0</v>
      </c>
      <c r="I24" s="249">
        <v>0</v>
      </c>
      <c r="J24" s="249">
        <v>0</v>
      </c>
    </row>
    <row r="25" spans="4:10" ht="36.75" customHeight="1" x14ac:dyDescent="0.25">
      <c r="D25" s="247" t="s">
        <v>93</v>
      </c>
      <c r="E25" s="248">
        <f t="shared" si="1"/>
        <v>0</v>
      </c>
      <c r="F25" s="249">
        <v>0</v>
      </c>
      <c r="G25" s="249">
        <v>0</v>
      </c>
      <c r="H25" s="249">
        <v>0</v>
      </c>
      <c r="I25" s="249">
        <v>0</v>
      </c>
      <c r="J25" s="249">
        <v>0</v>
      </c>
    </row>
    <row r="26" spans="4:10" ht="21.75" customHeight="1" x14ac:dyDescent="0.25">
      <c r="D26" s="250" t="s">
        <v>94</v>
      </c>
      <c r="E26" s="248">
        <f t="shared" si="1"/>
        <v>0</v>
      </c>
      <c r="F26" s="249">
        <v>0</v>
      </c>
      <c r="G26" s="249">
        <v>0</v>
      </c>
      <c r="H26" s="249">
        <v>0</v>
      </c>
      <c r="I26" s="249">
        <v>0</v>
      </c>
      <c r="J26" s="249">
        <v>0</v>
      </c>
    </row>
    <row r="27" spans="4:10" ht="20.25" customHeight="1" x14ac:dyDescent="0.25">
      <c r="D27" s="252" t="s">
        <v>136</v>
      </c>
      <c r="E27" s="253">
        <f t="shared" si="1"/>
        <v>0</v>
      </c>
      <c r="F27" s="254">
        <v>0</v>
      </c>
      <c r="G27" s="254">
        <v>0</v>
      </c>
      <c r="H27" s="254">
        <v>0</v>
      </c>
      <c r="I27" s="254">
        <v>0</v>
      </c>
      <c r="J27" s="254">
        <v>0</v>
      </c>
    </row>
    <row r="28" spans="4:10" ht="15.75" x14ac:dyDescent="0.3">
      <c r="D28" s="352" t="s">
        <v>190</v>
      </c>
      <c r="E28" s="352"/>
      <c r="F28" s="352"/>
      <c r="G28" s="352"/>
      <c r="H28" s="352"/>
      <c r="I28" s="352"/>
      <c r="J28" s="352"/>
    </row>
  </sheetData>
  <mergeCells count="3">
    <mergeCell ref="D2:J2"/>
    <mergeCell ref="D3:D4"/>
    <mergeCell ref="D28:J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L48"/>
  <sheetViews>
    <sheetView workbookViewId="0">
      <selection activeCell="L8" sqref="L8"/>
    </sheetView>
  </sheetViews>
  <sheetFormatPr baseColWidth="10" defaultRowHeight="19.5" customHeight="1" x14ac:dyDescent="0.25"/>
  <cols>
    <col min="5" max="5" width="22.5703125" customWidth="1"/>
    <col min="6" max="6" width="7.5703125" customWidth="1"/>
    <col min="7" max="7" width="9.140625" customWidth="1"/>
    <col min="8" max="8" width="8.140625" customWidth="1"/>
    <col min="9" max="9" width="8.7109375" customWidth="1"/>
    <col min="10" max="10" width="8.5703125" customWidth="1"/>
    <col min="11" max="11" width="13.7109375" customWidth="1"/>
    <col min="12" max="12" width="10" customWidth="1"/>
  </cols>
  <sheetData>
    <row r="2" spans="4:12" ht="27.75" customHeight="1" thickBot="1" x14ac:dyDescent="0.3">
      <c r="D2" s="268" t="s">
        <v>20</v>
      </c>
      <c r="E2" s="268"/>
      <c r="F2" s="268"/>
      <c r="G2" s="268"/>
      <c r="H2" s="268"/>
      <c r="I2" s="268"/>
      <c r="J2" s="268"/>
      <c r="K2" s="268"/>
      <c r="L2" s="268"/>
    </row>
    <row r="3" spans="4:12" ht="19.5" customHeight="1" x14ac:dyDescent="0.25">
      <c r="D3" s="269" t="s">
        <v>21</v>
      </c>
      <c r="E3" s="272" t="s">
        <v>22</v>
      </c>
      <c r="F3" s="272" t="s">
        <v>23</v>
      </c>
      <c r="G3" s="272"/>
      <c r="H3" s="272"/>
      <c r="I3" s="272"/>
      <c r="J3" s="272"/>
      <c r="K3" s="272" t="s">
        <v>24</v>
      </c>
      <c r="L3" s="272" t="s">
        <v>25</v>
      </c>
    </row>
    <row r="4" spans="4:12" ht="19.5" customHeight="1" x14ac:dyDescent="0.25">
      <c r="D4" s="270"/>
      <c r="E4" s="273"/>
      <c r="F4" s="273" t="s">
        <v>3</v>
      </c>
      <c r="G4" s="273" t="s">
        <v>26</v>
      </c>
      <c r="H4" s="273"/>
      <c r="I4" s="273" t="s">
        <v>27</v>
      </c>
      <c r="J4" s="273"/>
      <c r="K4" s="273"/>
      <c r="L4" s="273"/>
    </row>
    <row r="5" spans="4:12" ht="19.5" customHeight="1" thickBot="1" x14ac:dyDescent="0.3">
      <c r="D5" s="271"/>
      <c r="E5" s="274"/>
      <c r="F5" s="274"/>
      <c r="G5" s="11" t="s">
        <v>6</v>
      </c>
      <c r="H5" s="11" t="s">
        <v>7</v>
      </c>
      <c r="I5" s="11" t="s">
        <v>6</v>
      </c>
      <c r="J5" s="11" t="s">
        <v>7</v>
      </c>
      <c r="K5" s="274"/>
      <c r="L5" s="274"/>
    </row>
    <row r="6" spans="4:12" ht="19.5" customHeight="1" x14ac:dyDescent="0.25">
      <c r="D6" s="267" t="s">
        <v>28</v>
      </c>
      <c r="E6" s="267"/>
      <c r="F6" s="12">
        <f t="shared" ref="F6:L6" si="0">SUM(F7:F46)</f>
        <v>9907</v>
      </c>
      <c r="G6" s="12">
        <f t="shared" si="0"/>
        <v>8336</v>
      </c>
      <c r="H6" s="12">
        <f t="shared" si="0"/>
        <v>84.142525487029388</v>
      </c>
      <c r="I6" s="12">
        <f t="shared" si="0"/>
        <v>1571</v>
      </c>
      <c r="J6" s="12">
        <f t="shared" si="0"/>
        <v>15.857474512970629</v>
      </c>
      <c r="K6" s="12">
        <f t="shared" si="0"/>
        <v>4569</v>
      </c>
      <c r="L6" s="12">
        <f t="shared" si="0"/>
        <v>1021</v>
      </c>
    </row>
    <row r="7" spans="4:12" ht="19.5" customHeight="1" x14ac:dyDescent="0.25">
      <c r="D7" s="264" t="s">
        <v>9</v>
      </c>
      <c r="E7" s="13" t="s">
        <v>29</v>
      </c>
      <c r="F7" s="14">
        <f>SUM(I7+G7)</f>
        <v>394</v>
      </c>
      <c r="G7" s="15">
        <v>216</v>
      </c>
      <c r="H7" s="16">
        <f>(G7/$F$6)*100</f>
        <v>2.1802765721207229</v>
      </c>
      <c r="I7" s="15">
        <v>178</v>
      </c>
      <c r="J7" s="16">
        <f>(I7/$F$6)*100</f>
        <v>1.7967093973957806</v>
      </c>
      <c r="K7" s="17">
        <v>0</v>
      </c>
      <c r="L7" s="18">
        <v>39</v>
      </c>
    </row>
    <row r="8" spans="4:12" ht="19.5" customHeight="1" x14ac:dyDescent="0.25">
      <c r="D8" s="264"/>
      <c r="E8" s="13" t="s">
        <v>30</v>
      </c>
      <c r="F8" s="14">
        <f t="shared" ref="F8:F46" si="1">SUM(I8+G8)</f>
        <v>1194</v>
      </c>
      <c r="G8" s="15">
        <v>895</v>
      </c>
      <c r="H8" s="19">
        <f t="shared" ref="H8:H46" si="2">(G8/$F$6)*100</f>
        <v>9.0340163520742909</v>
      </c>
      <c r="I8" s="20">
        <v>299</v>
      </c>
      <c r="J8" s="19">
        <f t="shared" ref="J8:J46" si="3">(I8/$F$6)*100</f>
        <v>3.0180680327041487</v>
      </c>
      <c r="K8" s="17">
        <v>408</v>
      </c>
      <c r="L8" s="18">
        <v>27</v>
      </c>
    </row>
    <row r="9" spans="4:12" ht="19.5" customHeight="1" thickBot="1" x14ac:dyDescent="0.3">
      <c r="D9" s="265"/>
      <c r="E9" s="21" t="s">
        <v>31</v>
      </c>
      <c r="F9" s="22">
        <f t="shared" si="1"/>
        <v>782</v>
      </c>
      <c r="G9" s="23">
        <v>638</v>
      </c>
      <c r="H9" s="24">
        <f t="shared" si="2"/>
        <v>6.4398909861713944</v>
      </c>
      <c r="I9" s="23">
        <v>144</v>
      </c>
      <c r="J9" s="24">
        <f t="shared" si="3"/>
        <v>1.4535177147471485</v>
      </c>
      <c r="K9" s="25">
        <v>488</v>
      </c>
      <c r="L9" s="26">
        <v>40</v>
      </c>
    </row>
    <row r="10" spans="4:12" ht="19.5" customHeight="1" x14ac:dyDescent="0.25">
      <c r="D10" s="263" t="s">
        <v>10</v>
      </c>
      <c r="E10" s="13" t="s">
        <v>32</v>
      </c>
      <c r="F10" s="14">
        <f t="shared" si="1"/>
        <v>120</v>
      </c>
      <c r="G10" s="15">
        <v>115</v>
      </c>
      <c r="H10" s="16">
        <f t="shared" si="2"/>
        <v>1.1607953971939033</v>
      </c>
      <c r="I10" s="18">
        <v>5</v>
      </c>
      <c r="J10" s="16">
        <f t="shared" si="3"/>
        <v>5.0469365095387096E-2</v>
      </c>
      <c r="K10" s="27">
        <v>107</v>
      </c>
      <c r="L10" s="18">
        <v>6</v>
      </c>
    </row>
    <row r="11" spans="4:12" ht="19.5" customHeight="1" x14ac:dyDescent="0.25">
      <c r="D11" s="264"/>
      <c r="E11" s="13" t="s">
        <v>33</v>
      </c>
      <c r="F11" s="14">
        <f t="shared" si="1"/>
        <v>188</v>
      </c>
      <c r="G11" s="18">
        <v>178</v>
      </c>
      <c r="H11" s="16">
        <f t="shared" si="2"/>
        <v>1.7967093973957806</v>
      </c>
      <c r="I11" s="27">
        <v>10</v>
      </c>
      <c r="J11" s="16">
        <f t="shared" si="3"/>
        <v>0.10093873019077419</v>
      </c>
      <c r="K11" s="27">
        <v>49</v>
      </c>
      <c r="L11" s="18">
        <v>20</v>
      </c>
    </row>
    <row r="12" spans="4:12" ht="19.5" customHeight="1" x14ac:dyDescent="0.25">
      <c r="D12" s="264"/>
      <c r="E12" s="13" t="s">
        <v>34</v>
      </c>
      <c r="F12" s="14">
        <f t="shared" si="1"/>
        <v>360</v>
      </c>
      <c r="G12" s="15">
        <v>316</v>
      </c>
      <c r="H12" s="16">
        <f t="shared" si="2"/>
        <v>3.1896638740284642</v>
      </c>
      <c r="I12" s="18">
        <v>44</v>
      </c>
      <c r="J12" s="16">
        <f t="shared" si="3"/>
        <v>0.44413041283940646</v>
      </c>
      <c r="K12" s="17">
        <v>183</v>
      </c>
      <c r="L12" s="18">
        <v>48</v>
      </c>
    </row>
    <row r="13" spans="4:12" ht="19.5" customHeight="1" x14ac:dyDescent="0.25">
      <c r="D13" s="264"/>
      <c r="E13" s="13" t="s">
        <v>35</v>
      </c>
      <c r="F13" s="14">
        <f t="shared" si="1"/>
        <v>173</v>
      </c>
      <c r="G13" s="18">
        <v>169</v>
      </c>
      <c r="H13" s="16">
        <f t="shared" si="2"/>
        <v>1.705864540224084</v>
      </c>
      <c r="I13" s="18">
        <v>4</v>
      </c>
      <c r="J13" s="16">
        <f t="shared" si="3"/>
        <v>4.037549207630968E-2</v>
      </c>
      <c r="K13" s="27">
        <v>112</v>
      </c>
      <c r="L13" s="18">
        <v>2</v>
      </c>
    </row>
    <row r="14" spans="4:12" ht="19.5" customHeight="1" x14ac:dyDescent="0.25">
      <c r="D14" s="264"/>
      <c r="E14" s="13" t="s">
        <v>36</v>
      </c>
      <c r="F14" s="14">
        <f t="shared" si="1"/>
        <v>334</v>
      </c>
      <c r="G14" s="20">
        <v>313</v>
      </c>
      <c r="H14" s="16">
        <f t="shared" si="2"/>
        <v>3.1593822549712325</v>
      </c>
      <c r="I14" s="28">
        <v>21</v>
      </c>
      <c r="J14" s="16">
        <f t="shared" si="3"/>
        <v>0.21197133340062579</v>
      </c>
      <c r="K14" s="29">
        <v>145</v>
      </c>
      <c r="L14" s="18">
        <v>1</v>
      </c>
    </row>
    <row r="15" spans="4:12" ht="19.5" customHeight="1" thickBot="1" x14ac:dyDescent="0.3">
      <c r="D15" s="265"/>
      <c r="E15" s="21" t="s">
        <v>37</v>
      </c>
      <c r="F15" s="22">
        <f t="shared" si="1"/>
        <v>243</v>
      </c>
      <c r="G15" s="26">
        <v>236</v>
      </c>
      <c r="H15" s="24">
        <f t="shared" si="2"/>
        <v>2.3821540325022714</v>
      </c>
      <c r="I15" s="26">
        <v>7</v>
      </c>
      <c r="J15" s="24">
        <f t="shared" si="3"/>
        <v>7.0657111133541936E-2</v>
      </c>
      <c r="K15" s="30">
        <v>39</v>
      </c>
      <c r="L15" s="26">
        <v>51</v>
      </c>
    </row>
    <row r="16" spans="4:12" ht="19.5" customHeight="1" x14ac:dyDescent="0.25">
      <c r="D16" s="263" t="s">
        <v>11</v>
      </c>
      <c r="E16" s="13" t="s">
        <v>38</v>
      </c>
      <c r="F16" s="14">
        <f t="shared" si="1"/>
        <v>163</v>
      </c>
      <c r="G16" s="18">
        <v>159</v>
      </c>
      <c r="H16" s="16">
        <f t="shared" si="2"/>
        <v>1.6049258100333097</v>
      </c>
      <c r="I16" s="18">
        <v>4</v>
      </c>
      <c r="J16" s="16">
        <f t="shared" si="3"/>
        <v>4.037549207630968E-2</v>
      </c>
      <c r="K16" s="27">
        <v>22</v>
      </c>
      <c r="L16" s="18">
        <v>11</v>
      </c>
    </row>
    <row r="17" spans="4:12" ht="19.5" customHeight="1" x14ac:dyDescent="0.25">
      <c r="D17" s="264"/>
      <c r="E17" s="13" t="s">
        <v>39</v>
      </c>
      <c r="F17" s="14">
        <f t="shared" si="1"/>
        <v>111</v>
      </c>
      <c r="G17" s="18">
        <v>95</v>
      </c>
      <c r="H17" s="19">
        <f t="shared" si="2"/>
        <v>0.95891793681235482</v>
      </c>
      <c r="I17" s="28">
        <v>16</v>
      </c>
      <c r="J17" s="19">
        <f t="shared" si="3"/>
        <v>0.16150196830523872</v>
      </c>
      <c r="K17" s="27">
        <v>63</v>
      </c>
      <c r="L17" s="18"/>
    </row>
    <row r="18" spans="4:12" ht="19.5" customHeight="1" thickBot="1" x14ac:dyDescent="0.3">
      <c r="D18" s="265"/>
      <c r="E18" s="21" t="s">
        <v>40</v>
      </c>
      <c r="F18" s="22">
        <f t="shared" si="1"/>
        <v>456</v>
      </c>
      <c r="G18" s="23">
        <v>355</v>
      </c>
      <c r="H18" s="24">
        <f t="shared" si="2"/>
        <v>3.5833249217724843</v>
      </c>
      <c r="I18" s="26">
        <v>101</v>
      </c>
      <c r="J18" s="24">
        <f t="shared" si="3"/>
        <v>1.0194811749268193</v>
      </c>
      <c r="K18" s="30">
        <v>166</v>
      </c>
      <c r="L18" s="26">
        <v>38</v>
      </c>
    </row>
    <row r="19" spans="4:12" ht="19.5" customHeight="1" x14ac:dyDescent="0.25">
      <c r="D19" s="263" t="s">
        <v>12</v>
      </c>
      <c r="E19" s="13" t="s">
        <v>41</v>
      </c>
      <c r="F19" s="14">
        <f t="shared" si="1"/>
        <v>321</v>
      </c>
      <c r="G19" s="15">
        <v>299</v>
      </c>
      <c r="H19" s="16">
        <f t="shared" si="2"/>
        <v>3.0180680327041487</v>
      </c>
      <c r="I19" s="18">
        <v>22</v>
      </c>
      <c r="J19" s="16">
        <f t="shared" si="3"/>
        <v>0.22206520641970323</v>
      </c>
      <c r="K19" s="27">
        <v>107</v>
      </c>
      <c r="L19" s="18">
        <v>1</v>
      </c>
    </row>
    <row r="20" spans="4:12" ht="19.5" customHeight="1" x14ac:dyDescent="0.25">
      <c r="D20" s="264"/>
      <c r="E20" s="13" t="s">
        <v>42</v>
      </c>
      <c r="F20" s="14">
        <f t="shared" si="1"/>
        <v>199</v>
      </c>
      <c r="G20" s="15">
        <v>193</v>
      </c>
      <c r="H20" s="16">
        <f t="shared" si="2"/>
        <v>1.948117492681942</v>
      </c>
      <c r="I20" s="18">
        <v>6</v>
      </c>
      <c r="J20" s="16">
        <f t="shared" si="3"/>
        <v>6.056323811446452E-2</v>
      </c>
      <c r="K20" s="27">
        <v>89</v>
      </c>
      <c r="L20" s="18">
        <v>36</v>
      </c>
    </row>
    <row r="21" spans="4:12" ht="19.5" customHeight="1" x14ac:dyDescent="0.25">
      <c r="D21" s="264"/>
      <c r="E21" s="13" t="s">
        <v>43</v>
      </c>
      <c r="F21" s="14">
        <f t="shared" si="1"/>
        <v>156</v>
      </c>
      <c r="G21" s="14">
        <v>43</v>
      </c>
      <c r="H21" s="19">
        <f t="shared" si="2"/>
        <v>0.43403653982032903</v>
      </c>
      <c r="I21" s="20">
        <v>113</v>
      </c>
      <c r="J21" s="19">
        <f t="shared" si="3"/>
        <v>1.1406076511557486</v>
      </c>
      <c r="K21" s="27">
        <v>6</v>
      </c>
      <c r="L21" s="18">
        <v>5</v>
      </c>
    </row>
    <row r="22" spans="4:12" ht="19.5" customHeight="1" thickBot="1" x14ac:dyDescent="0.3">
      <c r="D22" s="265"/>
      <c r="E22" s="21" t="s">
        <v>44</v>
      </c>
      <c r="F22" s="22">
        <f t="shared" si="1"/>
        <v>57</v>
      </c>
      <c r="G22" s="23">
        <v>50</v>
      </c>
      <c r="H22" s="24">
        <f t="shared" si="2"/>
        <v>0.50469365095387098</v>
      </c>
      <c r="I22" s="26">
        <v>7</v>
      </c>
      <c r="J22" s="24">
        <f t="shared" si="3"/>
        <v>7.0657111133541936E-2</v>
      </c>
      <c r="K22" s="30">
        <v>4</v>
      </c>
      <c r="L22" s="26">
        <v>82</v>
      </c>
    </row>
    <row r="23" spans="4:12" ht="19.5" customHeight="1" x14ac:dyDescent="0.25">
      <c r="D23" s="263" t="s">
        <v>45</v>
      </c>
      <c r="E23" s="13" t="s">
        <v>46</v>
      </c>
      <c r="F23" s="14">
        <f t="shared" si="1"/>
        <v>757</v>
      </c>
      <c r="G23" s="15">
        <v>707</v>
      </c>
      <c r="H23" s="16">
        <f t="shared" si="2"/>
        <v>7.1363682244877369</v>
      </c>
      <c r="I23" s="18">
        <v>50</v>
      </c>
      <c r="J23" s="16">
        <f t="shared" si="3"/>
        <v>0.50469365095387098</v>
      </c>
      <c r="K23" s="17">
        <v>618</v>
      </c>
      <c r="L23" s="18">
        <v>29</v>
      </c>
    </row>
    <row r="24" spans="4:12" ht="19.5" customHeight="1" x14ac:dyDescent="0.25">
      <c r="D24" s="264"/>
      <c r="E24" s="13" t="s">
        <v>47</v>
      </c>
      <c r="F24" s="14">
        <f t="shared" si="1"/>
        <v>158</v>
      </c>
      <c r="G24" s="15">
        <v>158</v>
      </c>
      <c r="H24" s="16">
        <f t="shared" si="2"/>
        <v>1.5948319370142321</v>
      </c>
      <c r="I24" s="18"/>
      <c r="J24" s="16">
        <f t="shared" si="3"/>
        <v>0</v>
      </c>
      <c r="K24" s="27">
        <v>96</v>
      </c>
      <c r="L24" s="18">
        <v>77</v>
      </c>
    </row>
    <row r="25" spans="4:12" ht="19.5" customHeight="1" x14ac:dyDescent="0.25">
      <c r="D25" s="264"/>
      <c r="E25" s="13" t="s">
        <v>48</v>
      </c>
      <c r="F25" s="14">
        <f t="shared" si="1"/>
        <v>0</v>
      </c>
      <c r="G25" s="15">
        <v>0</v>
      </c>
      <c r="H25" s="16">
        <f t="shared" si="2"/>
        <v>0</v>
      </c>
      <c r="I25" s="18"/>
      <c r="J25" s="16">
        <f t="shared" si="3"/>
        <v>0</v>
      </c>
      <c r="K25" s="27"/>
      <c r="L25" s="18"/>
    </row>
    <row r="26" spans="4:12" ht="19.5" customHeight="1" x14ac:dyDescent="0.25">
      <c r="D26" s="264"/>
      <c r="E26" s="13" t="s">
        <v>49</v>
      </c>
      <c r="F26" s="14">
        <f t="shared" si="1"/>
        <v>129</v>
      </c>
      <c r="G26" s="28">
        <v>110</v>
      </c>
      <c r="H26" s="19">
        <f t="shared" si="2"/>
        <v>1.1103260320985162</v>
      </c>
      <c r="I26" s="28">
        <v>19</v>
      </c>
      <c r="J26" s="19">
        <f t="shared" si="3"/>
        <v>0.19178358736247098</v>
      </c>
      <c r="K26" s="27">
        <v>16</v>
      </c>
      <c r="L26" s="18">
        <v>179</v>
      </c>
    </row>
    <row r="27" spans="4:12" ht="19.5" customHeight="1" thickBot="1" x14ac:dyDescent="0.3">
      <c r="D27" s="265"/>
      <c r="E27" s="21" t="s">
        <v>50</v>
      </c>
      <c r="F27" s="22">
        <f t="shared" si="1"/>
        <v>102</v>
      </c>
      <c r="G27" s="26">
        <v>102</v>
      </c>
      <c r="H27" s="24">
        <f t="shared" si="2"/>
        <v>1.0295750479458969</v>
      </c>
      <c r="I27" s="26"/>
      <c r="J27" s="24">
        <f t="shared" si="3"/>
        <v>0</v>
      </c>
      <c r="K27" s="30">
        <v>37</v>
      </c>
      <c r="L27" s="26">
        <v>16</v>
      </c>
    </row>
    <row r="28" spans="4:12" ht="19.5" customHeight="1" x14ac:dyDescent="0.25">
      <c r="D28" s="263" t="s">
        <v>14</v>
      </c>
      <c r="E28" s="13" t="s">
        <v>51</v>
      </c>
      <c r="F28" s="14">
        <f t="shared" si="1"/>
        <v>344</v>
      </c>
      <c r="G28" s="15">
        <v>335</v>
      </c>
      <c r="H28" s="16">
        <f t="shared" si="2"/>
        <v>3.3814474613909358</v>
      </c>
      <c r="I28" s="18">
        <v>9</v>
      </c>
      <c r="J28" s="16">
        <f t="shared" si="3"/>
        <v>9.0844857171696783E-2</v>
      </c>
      <c r="K28" s="17">
        <v>61</v>
      </c>
      <c r="L28" s="18">
        <v>17</v>
      </c>
    </row>
    <row r="29" spans="4:12" ht="19.5" customHeight="1" x14ac:dyDescent="0.25">
      <c r="D29" s="264"/>
      <c r="E29" s="13" t="s">
        <v>52</v>
      </c>
      <c r="F29" s="14">
        <f t="shared" si="1"/>
        <v>367</v>
      </c>
      <c r="G29" s="15">
        <v>341</v>
      </c>
      <c r="H29" s="16">
        <f t="shared" si="2"/>
        <v>3.4420106995054005</v>
      </c>
      <c r="I29" s="18">
        <v>26</v>
      </c>
      <c r="J29" s="16">
        <f t="shared" si="3"/>
        <v>0.26244069849601293</v>
      </c>
      <c r="K29" s="17">
        <v>372</v>
      </c>
      <c r="L29" s="18">
        <v>80</v>
      </c>
    </row>
    <row r="30" spans="4:12" ht="19.5" customHeight="1" x14ac:dyDescent="0.25">
      <c r="D30" s="264"/>
      <c r="E30" s="13" t="s">
        <v>53</v>
      </c>
      <c r="F30" s="14">
        <f t="shared" si="1"/>
        <v>96</v>
      </c>
      <c r="G30" s="15">
        <v>94</v>
      </c>
      <c r="H30" s="16">
        <f t="shared" si="2"/>
        <v>0.94882406379327744</v>
      </c>
      <c r="I30" s="18">
        <v>2</v>
      </c>
      <c r="J30" s="16">
        <f t="shared" si="3"/>
        <v>2.018774603815484E-2</v>
      </c>
      <c r="K30" s="17">
        <v>126</v>
      </c>
      <c r="L30" s="18">
        <v>20</v>
      </c>
    </row>
    <row r="31" spans="4:12" ht="19.5" customHeight="1" x14ac:dyDescent="0.25">
      <c r="D31" s="264"/>
      <c r="E31" s="13" t="s">
        <v>54</v>
      </c>
      <c r="F31" s="14">
        <f t="shared" si="1"/>
        <v>20</v>
      </c>
      <c r="G31" s="18">
        <v>16</v>
      </c>
      <c r="H31" s="19">
        <f t="shared" si="2"/>
        <v>0.16150196830523872</v>
      </c>
      <c r="I31" s="28">
        <v>4</v>
      </c>
      <c r="J31" s="19">
        <f t="shared" si="3"/>
        <v>4.037549207630968E-2</v>
      </c>
      <c r="K31" s="17">
        <v>2</v>
      </c>
      <c r="L31" s="18">
        <v>6</v>
      </c>
    </row>
    <row r="32" spans="4:12" ht="19.5" customHeight="1" thickBot="1" x14ac:dyDescent="0.3">
      <c r="D32" s="265"/>
      <c r="E32" s="21" t="s">
        <v>55</v>
      </c>
      <c r="F32" s="22">
        <f t="shared" si="1"/>
        <v>251</v>
      </c>
      <c r="G32" s="23">
        <v>248</v>
      </c>
      <c r="H32" s="24">
        <f t="shared" si="2"/>
        <v>2.5032805087312004</v>
      </c>
      <c r="I32" s="26">
        <v>3</v>
      </c>
      <c r="J32" s="24">
        <f t="shared" si="3"/>
        <v>3.028161905723226E-2</v>
      </c>
      <c r="K32" s="25">
        <v>297</v>
      </c>
      <c r="L32" s="26">
        <v>8</v>
      </c>
    </row>
    <row r="33" spans="4:12" ht="19.5" customHeight="1" x14ac:dyDescent="0.25">
      <c r="D33" s="263" t="s">
        <v>15</v>
      </c>
      <c r="E33" s="13" t="s">
        <v>56</v>
      </c>
      <c r="F33" s="14">
        <f t="shared" si="1"/>
        <v>177</v>
      </c>
      <c r="G33" s="15">
        <v>145</v>
      </c>
      <c r="H33" s="16">
        <f t="shared" si="2"/>
        <v>1.4636115877662259</v>
      </c>
      <c r="I33" s="18">
        <v>32</v>
      </c>
      <c r="J33" s="16">
        <f t="shared" si="3"/>
        <v>0.32300393661047744</v>
      </c>
      <c r="K33" s="27">
        <v>2</v>
      </c>
      <c r="L33" s="18">
        <v>1</v>
      </c>
    </row>
    <row r="34" spans="4:12" ht="19.5" customHeight="1" x14ac:dyDescent="0.25">
      <c r="D34" s="264"/>
      <c r="E34" s="13" t="s">
        <v>57</v>
      </c>
      <c r="F34" s="14">
        <f t="shared" si="1"/>
        <v>48</v>
      </c>
      <c r="G34" s="20">
        <v>15</v>
      </c>
      <c r="H34" s="19">
        <f t="shared" si="2"/>
        <v>0.15140809528616131</v>
      </c>
      <c r="I34" s="20">
        <v>33</v>
      </c>
      <c r="J34" s="19">
        <f t="shared" si="3"/>
        <v>0.33309780962955482</v>
      </c>
      <c r="K34" s="31">
        <v>5</v>
      </c>
      <c r="L34" s="18">
        <v>5</v>
      </c>
    </row>
    <row r="35" spans="4:12" ht="19.5" customHeight="1" thickBot="1" x14ac:dyDescent="0.3">
      <c r="D35" s="265"/>
      <c r="E35" s="21" t="s">
        <v>58</v>
      </c>
      <c r="F35" s="22">
        <f t="shared" si="1"/>
        <v>884</v>
      </c>
      <c r="G35" s="23">
        <v>598</v>
      </c>
      <c r="H35" s="24">
        <f t="shared" si="2"/>
        <v>6.0361360654082974</v>
      </c>
      <c r="I35" s="23">
        <v>286</v>
      </c>
      <c r="J35" s="24">
        <f t="shared" si="3"/>
        <v>2.8868476834561418</v>
      </c>
      <c r="K35" s="25">
        <v>694</v>
      </c>
      <c r="L35" s="26">
        <v>27</v>
      </c>
    </row>
    <row r="36" spans="4:12" ht="19.5" customHeight="1" x14ac:dyDescent="0.25">
      <c r="D36" s="263" t="s">
        <v>16</v>
      </c>
      <c r="E36" s="13" t="s">
        <v>59</v>
      </c>
      <c r="F36" s="14">
        <f t="shared" si="1"/>
        <v>132</v>
      </c>
      <c r="G36" s="18">
        <v>126</v>
      </c>
      <c r="H36" s="16">
        <f t="shared" si="2"/>
        <v>1.271828000403755</v>
      </c>
      <c r="I36" s="18">
        <v>6</v>
      </c>
      <c r="J36" s="16">
        <f t="shared" si="3"/>
        <v>6.056323811446452E-2</v>
      </c>
      <c r="K36" s="27">
        <v>22</v>
      </c>
      <c r="L36" s="18">
        <v>30</v>
      </c>
    </row>
    <row r="37" spans="4:12" ht="19.5" customHeight="1" x14ac:dyDescent="0.25">
      <c r="D37" s="264"/>
      <c r="E37" s="13" t="s">
        <v>60</v>
      </c>
      <c r="F37" s="14">
        <f t="shared" si="1"/>
        <v>70</v>
      </c>
      <c r="G37" s="15">
        <v>62</v>
      </c>
      <c r="H37" s="16">
        <f t="shared" si="2"/>
        <v>0.62582012718280011</v>
      </c>
      <c r="I37" s="18">
        <v>8</v>
      </c>
      <c r="J37" s="16">
        <f t="shared" si="3"/>
        <v>8.0750984152619359E-2</v>
      </c>
      <c r="K37" s="27">
        <v>45</v>
      </c>
      <c r="L37" s="18">
        <v>8</v>
      </c>
    </row>
    <row r="38" spans="4:12" ht="19.5" customHeight="1" x14ac:dyDescent="0.25">
      <c r="D38" s="264"/>
      <c r="E38" s="13" t="s">
        <v>61</v>
      </c>
      <c r="F38" s="14">
        <f t="shared" si="1"/>
        <v>175</v>
      </c>
      <c r="G38" s="28">
        <v>126</v>
      </c>
      <c r="H38" s="16">
        <f t="shared" si="2"/>
        <v>1.271828000403755</v>
      </c>
      <c r="I38" s="28">
        <v>49</v>
      </c>
      <c r="J38" s="16">
        <f t="shared" si="3"/>
        <v>0.49459977793479359</v>
      </c>
      <c r="K38" s="27">
        <v>35</v>
      </c>
      <c r="L38" s="18">
        <v>0</v>
      </c>
    </row>
    <row r="39" spans="4:12" ht="19.5" customHeight="1" thickBot="1" x14ac:dyDescent="0.3">
      <c r="D39" s="265"/>
      <c r="E39" s="21" t="s">
        <v>62</v>
      </c>
      <c r="F39" s="22">
        <f t="shared" si="1"/>
        <v>506</v>
      </c>
      <c r="G39" s="23">
        <v>458</v>
      </c>
      <c r="H39" s="24">
        <f t="shared" si="2"/>
        <v>4.6229938427374586</v>
      </c>
      <c r="I39" s="26">
        <v>48</v>
      </c>
      <c r="J39" s="24">
        <f t="shared" si="3"/>
        <v>0.48450590491571616</v>
      </c>
      <c r="K39" s="25">
        <v>80</v>
      </c>
      <c r="L39" s="26">
        <v>56</v>
      </c>
    </row>
    <row r="40" spans="4:12" ht="19.5" customHeight="1" x14ac:dyDescent="0.25">
      <c r="D40" s="263" t="s">
        <v>17</v>
      </c>
      <c r="E40" s="13" t="s">
        <v>63</v>
      </c>
      <c r="F40" s="14">
        <f t="shared" si="1"/>
        <v>69</v>
      </c>
      <c r="G40" s="18">
        <v>67</v>
      </c>
      <c r="H40" s="16">
        <f t="shared" si="2"/>
        <v>0.67628949227818713</v>
      </c>
      <c r="I40" s="18">
        <v>2</v>
      </c>
      <c r="J40" s="16">
        <f t="shared" si="3"/>
        <v>2.018774603815484E-2</v>
      </c>
      <c r="K40" s="27">
        <v>7</v>
      </c>
      <c r="L40" s="18"/>
    </row>
    <row r="41" spans="4:12" ht="19.5" customHeight="1" x14ac:dyDescent="0.25">
      <c r="D41" s="264"/>
      <c r="E41" s="13" t="s">
        <v>64</v>
      </c>
      <c r="F41" s="14">
        <f t="shared" si="1"/>
        <v>152</v>
      </c>
      <c r="G41" s="15">
        <v>144</v>
      </c>
      <c r="H41" s="16">
        <f t="shared" si="2"/>
        <v>1.4535177147471485</v>
      </c>
      <c r="I41" s="18">
        <v>8</v>
      </c>
      <c r="J41" s="16">
        <f t="shared" si="3"/>
        <v>8.0750984152619359E-2</v>
      </c>
      <c r="K41" s="27">
        <v>10</v>
      </c>
      <c r="L41" s="18">
        <v>36</v>
      </c>
    </row>
    <row r="42" spans="4:12" ht="19.5" customHeight="1" thickBot="1" x14ac:dyDescent="0.3">
      <c r="D42" s="265"/>
      <c r="E42" s="32" t="s">
        <v>65</v>
      </c>
      <c r="F42" s="22">
        <f t="shared" si="1"/>
        <v>99</v>
      </c>
      <c r="G42" s="26">
        <v>99</v>
      </c>
      <c r="H42" s="24">
        <f t="shared" si="2"/>
        <v>0.99929342888866457</v>
      </c>
      <c r="I42" s="26"/>
      <c r="J42" s="24">
        <f t="shared" si="3"/>
        <v>0</v>
      </c>
      <c r="K42" s="30">
        <v>33</v>
      </c>
      <c r="L42" s="26">
        <v>12</v>
      </c>
    </row>
    <row r="43" spans="4:12" ht="19.5" customHeight="1" x14ac:dyDescent="0.25">
      <c r="D43" s="263" t="s">
        <v>18</v>
      </c>
      <c r="E43" s="13" t="s">
        <v>66</v>
      </c>
      <c r="F43" s="14">
        <f t="shared" si="1"/>
        <v>53</v>
      </c>
      <c r="G43" s="18">
        <v>52</v>
      </c>
      <c r="H43" s="16">
        <f t="shared" si="2"/>
        <v>0.52488139699202585</v>
      </c>
      <c r="I43" s="18">
        <v>1</v>
      </c>
      <c r="J43" s="16">
        <f t="shared" si="3"/>
        <v>1.009387301907742E-2</v>
      </c>
      <c r="K43" s="27">
        <v>0</v>
      </c>
      <c r="L43" s="18">
        <v>0</v>
      </c>
    </row>
    <row r="44" spans="4:12" ht="19.5" customHeight="1" x14ac:dyDescent="0.25">
      <c r="D44" s="264"/>
      <c r="E44" s="13" t="s">
        <v>67</v>
      </c>
      <c r="F44" s="14">
        <f t="shared" si="1"/>
        <v>7</v>
      </c>
      <c r="G44" s="14">
        <v>5</v>
      </c>
      <c r="H44" s="16">
        <f t="shared" si="2"/>
        <v>5.0469365095387096E-2</v>
      </c>
      <c r="I44" s="18">
        <v>2</v>
      </c>
      <c r="J44" s="16">
        <f t="shared" si="3"/>
        <v>2.018774603815484E-2</v>
      </c>
      <c r="K44" s="17">
        <v>0</v>
      </c>
      <c r="L44" s="18">
        <v>0</v>
      </c>
    </row>
    <row r="45" spans="4:12" ht="19.5" customHeight="1" x14ac:dyDescent="0.25">
      <c r="D45" s="264"/>
      <c r="E45" s="13" t="s">
        <v>68</v>
      </c>
      <c r="F45" s="14">
        <f t="shared" si="1"/>
        <v>28</v>
      </c>
      <c r="G45" s="28">
        <v>27</v>
      </c>
      <c r="H45" s="16">
        <f t="shared" si="2"/>
        <v>0.27253457151509036</v>
      </c>
      <c r="I45" s="28">
        <v>1</v>
      </c>
      <c r="J45" s="19">
        <f t="shared" si="3"/>
        <v>1.009387301907742E-2</v>
      </c>
      <c r="K45" s="27">
        <v>20</v>
      </c>
      <c r="L45" s="18">
        <v>0</v>
      </c>
    </row>
    <row r="46" spans="4:12" ht="19.5" customHeight="1" thickBot="1" x14ac:dyDescent="0.3">
      <c r="D46" s="265"/>
      <c r="E46" s="21" t="s">
        <v>69</v>
      </c>
      <c r="F46" s="22">
        <f t="shared" si="1"/>
        <v>32</v>
      </c>
      <c r="G46" s="26">
        <v>31</v>
      </c>
      <c r="H46" s="24">
        <f t="shared" si="2"/>
        <v>0.31291006359140006</v>
      </c>
      <c r="I46" s="26">
        <v>1</v>
      </c>
      <c r="J46" s="24">
        <f t="shared" si="3"/>
        <v>1.009387301907742E-2</v>
      </c>
      <c r="K46" s="30">
        <v>3</v>
      </c>
      <c r="L46" s="26">
        <v>7</v>
      </c>
    </row>
    <row r="47" spans="4:12" ht="15.75" customHeight="1" x14ac:dyDescent="0.25">
      <c r="D47" s="266" t="s">
        <v>70</v>
      </c>
      <c r="E47" s="266"/>
      <c r="F47" s="266"/>
      <c r="G47" s="266"/>
      <c r="H47" s="266"/>
      <c r="I47" s="266"/>
      <c r="J47" s="266"/>
      <c r="K47" s="266"/>
      <c r="L47" s="266"/>
    </row>
    <row r="48" spans="4:12" ht="19.5" customHeight="1" x14ac:dyDescent="0.25">
      <c r="D48" s="33"/>
    </row>
  </sheetData>
  <mergeCells count="21">
    <mergeCell ref="D2:L2"/>
    <mergeCell ref="D3:D5"/>
    <mergeCell ref="E3:E5"/>
    <mergeCell ref="F3:J3"/>
    <mergeCell ref="K3:K5"/>
    <mergeCell ref="L3:L5"/>
    <mergeCell ref="F4:F5"/>
    <mergeCell ref="G4:H4"/>
    <mergeCell ref="I4:J4"/>
    <mergeCell ref="D47:L47"/>
    <mergeCell ref="D6:E6"/>
    <mergeCell ref="D7:D9"/>
    <mergeCell ref="D10:D15"/>
    <mergeCell ref="D16:D18"/>
    <mergeCell ref="D19:D22"/>
    <mergeCell ref="D23:D27"/>
    <mergeCell ref="D28:D32"/>
    <mergeCell ref="D33:D35"/>
    <mergeCell ref="D36:D39"/>
    <mergeCell ref="D40:D42"/>
    <mergeCell ref="D43:D4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K55"/>
  <sheetViews>
    <sheetView workbookViewId="0">
      <selection activeCell="I17" sqref="I17"/>
    </sheetView>
  </sheetViews>
  <sheetFormatPr baseColWidth="10" defaultRowHeight="15" x14ac:dyDescent="0.25"/>
  <cols>
    <col min="4" max="4" width="70.85546875" customWidth="1"/>
    <col min="5" max="5" width="20.5703125" style="39" customWidth="1"/>
    <col min="6" max="6" width="18.7109375" style="39" customWidth="1"/>
    <col min="9" max="9" width="68.140625" customWidth="1"/>
    <col min="10" max="10" width="24.42578125" customWidth="1"/>
  </cols>
  <sheetData>
    <row r="1" spans="4:10" ht="10.5" customHeight="1" x14ac:dyDescent="0.25">
      <c r="D1" s="276"/>
      <c r="E1" s="276"/>
      <c r="F1" s="276"/>
    </row>
    <row r="2" spans="4:10" ht="24" customHeight="1" thickBot="1" x14ac:dyDescent="0.3">
      <c r="D2" s="277" t="s">
        <v>71</v>
      </c>
      <c r="E2" s="277"/>
      <c r="F2" s="277"/>
      <c r="H2" s="1"/>
    </row>
    <row r="3" spans="4:10" x14ac:dyDescent="0.25">
      <c r="D3" s="278" t="s">
        <v>72</v>
      </c>
      <c r="E3" s="281" t="s">
        <v>73</v>
      </c>
      <c r="F3" s="282"/>
      <c r="G3" s="1"/>
    </row>
    <row r="4" spans="4:10" x14ac:dyDescent="0.25">
      <c r="D4" s="279"/>
      <c r="E4" s="283"/>
      <c r="F4" s="284"/>
      <c r="G4" s="1"/>
    </row>
    <row r="5" spans="4:10" ht="16.5" customHeight="1" thickBot="1" x14ac:dyDescent="0.3">
      <c r="D5" s="280"/>
      <c r="E5" s="34" t="s">
        <v>6</v>
      </c>
      <c r="F5" s="35" t="s">
        <v>7</v>
      </c>
      <c r="G5" s="1"/>
    </row>
    <row r="6" spans="4:10" ht="17.25" customHeight="1" x14ac:dyDescent="0.25">
      <c r="D6" s="36" t="s">
        <v>3</v>
      </c>
      <c r="E6" s="37">
        <f>SUM(E7:E28)</f>
        <v>9907</v>
      </c>
      <c r="F6" s="38">
        <f>SUM(F7:F28)</f>
        <v>99.999999999999986</v>
      </c>
      <c r="G6" s="1"/>
      <c r="J6" s="39"/>
    </row>
    <row r="7" spans="4:10" ht="24.75" customHeight="1" x14ac:dyDescent="0.25">
      <c r="D7" s="40" t="s">
        <v>74</v>
      </c>
      <c r="E7" s="41">
        <v>1071</v>
      </c>
      <c r="F7" s="42">
        <v>5.4</v>
      </c>
      <c r="G7" s="1"/>
    </row>
    <row r="8" spans="4:10" ht="24" customHeight="1" x14ac:dyDescent="0.25">
      <c r="D8" s="40" t="s">
        <v>75</v>
      </c>
      <c r="E8" s="43">
        <v>18</v>
      </c>
      <c r="F8" s="42">
        <v>0.2</v>
      </c>
      <c r="G8" s="44"/>
      <c r="H8" s="44"/>
      <c r="I8" s="44"/>
      <c r="J8" s="44"/>
    </row>
    <row r="9" spans="4:10" ht="24.75" customHeight="1" x14ac:dyDescent="0.25">
      <c r="D9" s="40" t="s">
        <v>76</v>
      </c>
      <c r="E9" s="41">
        <v>451</v>
      </c>
      <c r="F9" s="42">
        <v>4.5</v>
      </c>
      <c r="G9" s="44"/>
      <c r="H9" s="44"/>
      <c r="I9" s="44"/>
      <c r="J9" s="44"/>
    </row>
    <row r="10" spans="4:10" ht="25.5" customHeight="1" x14ac:dyDescent="0.25">
      <c r="D10" s="40" t="s">
        <v>77</v>
      </c>
      <c r="E10" s="43">
        <v>58</v>
      </c>
      <c r="F10" s="42">
        <v>0.6</v>
      </c>
      <c r="G10" s="1"/>
    </row>
    <row r="11" spans="4:10" ht="30" customHeight="1" x14ac:dyDescent="0.25">
      <c r="D11" s="45" t="s">
        <v>78</v>
      </c>
      <c r="E11" s="43">
        <v>123</v>
      </c>
      <c r="F11" s="42">
        <v>0.2</v>
      </c>
      <c r="G11" s="1"/>
    </row>
    <row r="12" spans="4:10" ht="23.25" customHeight="1" x14ac:dyDescent="0.25">
      <c r="D12" s="40" t="s">
        <v>79</v>
      </c>
      <c r="E12" s="43">
        <v>192</v>
      </c>
      <c r="F12" s="42">
        <v>1.6</v>
      </c>
      <c r="G12" s="46"/>
      <c r="H12" s="46"/>
    </row>
    <row r="13" spans="4:10" ht="29.25" customHeight="1" x14ac:dyDescent="0.25">
      <c r="D13" s="45" t="s">
        <v>80</v>
      </c>
      <c r="E13" s="41">
        <v>6297</v>
      </c>
      <c r="F13" s="42">
        <v>66.8</v>
      </c>
      <c r="G13" s="44"/>
      <c r="H13" s="44"/>
    </row>
    <row r="14" spans="4:10" ht="26.25" customHeight="1" x14ac:dyDescent="0.25">
      <c r="D14" s="40" t="s">
        <v>81</v>
      </c>
      <c r="E14" s="43">
        <v>58</v>
      </c>
      <c r="F14" s="42">
        <v>0.8</v>
      </c>
      <c r="G14" s="44"/>
      <c r="H14" s="44"/>
    </row>
    <row r="15" spans="4:10" ht="27.75" customHeight="1" x14ac:dyDescent="0.25">
      <c r="D15" s="40" t="s">
        <v>82</v>
      </c>
      <c r="E15" s="41">
        <v>738</v>
      </c>
      <c r="F15" s="42">
        <v>6.7</v>
      </c>
      <c r="G15" s="44"/>
      <c r="H15" s="44"/>
    </row>
    <row r="16" spans="4:10" ht="25.5" customHeight="1" x14ac:dyDescent="0.25">
      <c r="D16" s="40" t="s">
        <v>83</v>
      </c>
      <c r="E16" s="43">
        <v>44</v>
      </c>
      <c r="F16" s="42">
        <v>1.1000000000000001</v>
      </c>
      <c r="G16" s="1"/>
    </row>
    <row r="17" spans="4:11" ht="23.25" customHeight="1" x14ac:dyDescent="0.25">
      <c r="D17" s="40" t="s">
        <v>84</v>
      </c>
      <c r="E17" s="41">
        <v>100</v>
      </c>
      <c r="F17" s="42">
        <v>1.3</v>
      </c>
      <c r="G17" s="1"/>
    </row>
    <row r="18" spans="4:11" ht="23.25" customHeight="1" x14ac:dyDescent="0.25">
      <c r="D18" s="40" t="s">
        <v>85</v>
      </c>
      <c r="E18" s="43">
        <v>16</v>
      </c>
      <c r="F18" s="42">
        <v>0.2</v>
      </c>
      <c r="G18" s="1"/>
    </row>
    <row r="19" spans="4:11" ht="21.75" customHeight="1" x14ac:dyDescent="0.25">
      <c r="D19" s="40" t="s">
        <v>86</v>
      </c>
      <c r="E19" s="43">
        <v>26</v>
      </c>
      <c r="F19" s="42">
        <v>0.5</v>
      </c>
      <c r="G19" s="1"/>
    </row>
    <row r="20" spans="4:11" ht="20.25" customHeight="1" x14ac:dyDescent="0.25">
      <c r="D20" s="40" t="s">
        <v>87</v>
      </c>
      <c r="E20" s="43">
        <v>14</v>
      </c>
      <c r="F20" s="42">
        <v>0.1</v>
      </c>
      <c r="G20" s="1"/>
    </row>
    <row r="21" spans="4:11" ht="21.75" customHeight="1" x14ac:dyDescent="0.25">
      <c r="D21" s="40" t="s">
        <v>88</v>
      </c>
      <c r="E21" s="43">
        <v>3</v>
      </c>
      <c r="F21" s="42">
        <v>0</v>
      </c>
      <c r="G21" s="1"/>
    </row>
    <row r="22" spans="4:11" ht="23.25" customHeight="1" x14ac:dyDescent="0.25">
      <c r="D22" s="40" t="s">
        <v>89</v>
      </c>
      <c r="E22" s="41">
        <v>46</v>
      </c>
      <c r="F22" s="42">
        <v>0.9</v>
      </c>
      <c r="G22" s="1"/>
    </row>
    <row r="23" spans="4:11" ht="30" customHeight="1" x14ac:dyDescent="0.25">
      <c r="D23" s="45" t="s">
        <v>90</v>
      </c>
      <c r="E23" s="41">
        <v>345</v>
      </c>
      <c r="F23" s="42">
        <v>1.6</v>
      </c>
      <c r="G23" s="1"/>
    </row>
    <row r="24" spans="4:11" ht="24.75" customHeight="1" x14ac:dyDescent="0.25">
      <c r="D24" s="40" t="s">
        <v>91</v>
      </c>
      <c r="E24" s="41">
        <v>98</v>
      </c>
      <c r="F24" s="42">
        <v>0.4</v>
      </c>
      <c r="G24" s="1"/>
    </row>
    <row r="25" spans="4:11" ht="21" customHeight="1" x14ac:dyDescent="0.25">
      <c r="D25" s="40" t="s">
        <v>92</v>
      </c>
      <c r="E25" s="43">
        <v>0</v>
      </c>
      <c r="F25" s="42">
        <v>3.5</v>
      </c>
      <c r="G25" s="1"/>
    </row>
    <row r="26" spans="4:11" ht="33" customHeight="1" x14ac:dyDescent="0.25">
      <c r="D26" s="45" t="s">
        <v>93</v>
      </c>
      <c r="E26" s="43">
        <v>0</v>
      </c>
      <c r="F26" s="42">
        <v>0.1</v>
      </c>
      <c r="G26" s="1"/>
    </row>
    <row r="27" spans="4:11" ht="22.5" customHeight="1" x14ac:dyDescent="0.25">
      <c r="D27" s="40" t="s">
        <v>94</v>
      </c>
      <c r="E27" s="43">
        <v>0</v>
      </c>
      <c r="F27" s="42">
        <v>0</v>
      </c>
      <c r="G27" s="1"/>
    </row>
    <row r="28" spans="4:11" ht="24.75" customHeight="1" thickBot="1" x14ac:dyDescent="0.3">
      <c r="D28" s="47" t="s">
        <v>95</v>
      </c>
      <c r="E28" s="48">
        <v>209</v>
      </c>
      <c r="F28" s="49">
        <v>3.5</v>
      </c>
      <c r="G28" s="1"/>
    </row>
    <row r="29" spans="4:11" ht="15.75" customHeight="1" x14ac:dyDescent="0.25">
      <c r="D29" s="285" t="s">
        <v>96</v>
      </c>
      <c r="E29" s="285"/>
      <c r="F29" s="285"/>
    </row>
    <row r="30" spans="4:11" x14ac:dyDescent="0.25">
      <c r="D30" s="275"/>
      <c r="E30" s="275"/>
      <c r="F30" s="275"/>
    </row>
    <row r="31" spans="4:11" x14ac:dyDescent="0.25">
      <c r="D31" s="275"/>
      <c r="E31" s="275"/>
      <c r="F31" s="275"/>
      <c r="I31" s="1"/>
      <c r="J31" s="1"/>
      <c r="K31" s="1"/>
    </row>
    <row r="32" spans="4:11" x14ac:dyDescent="0.25">
      <c r="D32" s="275"/>
      <c r="E32" s="275"/>
      <c r="F32" s="275"/>
      <c r="I32" s="1"/>
      <c r="J32" s="50"/>
      <c r="K32" s="50"/>
    </row>
    <row r="33" spans="4:11" x14ac:dyDescent="0.25">
      <c r="E33" s="51"/>
      <c r="F33" s="51"/>
      <c r="I33" s="52"/>
      <c r="J33" s="53"/>
      <c r="K33" s="54"/>
    </row>
    <row r="34" spans="4:11" x14ac:dyDescent="0.25">
      <c r="D34" s="40"/>
      <c r="I34" s="52"/>
      <c r="J34" s="53"/>
      <c r="K34" s="54"/>
    </row>
    <row r="35" spans="4:11" x14ac:dyDescent="0.25">
      <c r="D35" s="40"/>
      <c r="I35" s="52"/>
      <c r="J35" s="53"/>
      <c r="K35" s="54"/>
    </row>
    <row r="36" spans="4:11" x14ac:dyDescent="0.25">
      <c r="D36" s="40"/>
      <c r="I36" s="52"/>
      <c r="J36" s="53"/>
      <c r="K36" s="54"/>
    </row>
    <row r="37" spans="4:11" x14ac:dyDescent="0.25">
      <c r="D37" s="40"/>
      <c r="I37" s="55"/>
      <c r="J37" s="53"/>
      <c r="K37" s="54"/>
    </row>
    <row r="38" spans="4:11" x14ac:dyDescent="0.25">
      <c r="D38" s="40"/>
      <c r="I38" s="52"/>
      <c r="J38" s="53"/>
      <c r="K38" s="54"/>
    </row>
    <row r="39" spans="4:11" x14ac:dyDescent="0.25">
      <c r="D39" s="40"/>
      <c r="I39" s="55"/>
      <c r="J39" s="53"/>
      <c r="K39" s="56"/>
    </row>
    <row r="40" spans="4:11" x14ac:dyDescent="0.25">
      <c r="D40" s="40"/>
      <c r="I40" s="55"/>
      <c r="J40" s="53"/>
      <c r="K40" s="54"/>
    </row>
    <row r="41" spans="4:11" x14ac:dyDescent="0.25">
      <c r="D41" s="40"/>
      <c r="I41" s="52"/>
      <c r="J41" s="53"/>
      <c r="K41" s="54"/>
    </row>
    <row r="42" spans="4:11" x14ac:dyDescent="0.25">
      <c r="D42" s="40"/>
      <c r="I42" s="52"/>
      <c r="J42" s="53"/>
      <c r="K42" s="54"/>
    </row>
    <row r="43" spans="4:11" x14ac:dyDescent="0.25">
      <c r="D43" s="40"/>
      <c r="I43" s="55"/>
      <c r="J43" s="53"/>
      <c r="K43" s="54"/>
    </row>
    <row r="44" spans="4:11" x14ac:dyDescent="0.25">
      <c r="D44" s="40"/>
      <c r="I44" s="52"/>
      <c r="J44" s="53"/>
      <c r="K44" s="54"/>
    </row>
    <row r="45" spans="4:11" x14ac:dyDescent="0.25">
      <c r="D45" s="40"/>
      <c r="I45" s="52"/>
      <c r="J45" s="53"/>
      <c r="K45" s="54"/>
    </row>
    <row r="46" spans="4:11" x14ac:dyDescent="0.25">
      <c r="D46" s="40"/>
      <c r="I46" s="52"/>
      <c r="J46" s="53"/>
      <c r="K46" s="54"/>
    </row>
    <row r="47" spans="4:11" x14ac:dyDescent="0.25">
      <c r="D47" s="40"/>
      <c r="I47" s="52"/>
      <c r="J47" s="53"/>
      <c r="K47" s="54"/>
    </row>
    <row r="48" spans="4:11" x14ac:dyDescent="0.25">
      <c r="D48" s="40"/>
      <c r="I48" s="52"/>
      <c r="J48" s="53"/>
      <c r="K48" s="54"/>
    </row>
    <row r="49" spans="4:11" x14ac:dyDescent="0.25">
      <c r="D49" s="40"/>
      <c r="I49" s="52"/>
      <c r="J49" s="53"/>
      <c r="K49" s="54"/>
    </row>
    <row r="50" spans="4:11" x14ac:dyDescent="0.25">
      <c r="D50" s="40"/>
      <c r="I50" s="52"/>
      <c r="J50" s="53"/>
      <c r="K50" s="54"/>
    </row>
    <row r="51" spans="4:11" x14ac:dyDescent="0.25">
      <c r="D51" s="40"/>
      <c r="I51" s="52"/>
      <c r="J51" s="53"/>
      <c r="K51" s="54"/>
    </row>
    <row r="52" spans="4:11" x14ac:dyDescent="0.25">
      <c r="D52" s="40"/>
      <c r="I52" s="52"/>
      <c r="J52" s="53"/>
      <c r="K52" s="54"/>
    </row>
    <row r="53" spans="4:11" x14ac:dyDescent="0.25">
      <c r="D53" s="40"/>
      <c r="I53" s="52"/>
      <c r="J53" s="53"/>
      <c r="K53" s="54"/>
    </row>
    <row r="54" spans="4:11" x14ac:dyDescent="0.25">
      <c r="D54" s="52"/>
      <c r="I54" s="52"/>
      <c r="J54" s="53"/>
      <c r="K54" s="54"/>
    </row>
    <row r="55" spans="4:11" x14ac:dyDescent="0.25">
      <c r="D55" s="52"/>
    </row>
  </sheetData>
  <mergeCells count="8">
    <mergeCell ref="D31:F31"/>
    <mergeCell ref="D32:F32"/>
    <mergeCell ref="D1:F1"/>
    <mergeCell ref="D2:F2"/>
    <mergeCell ref="D3:D5"/>
    <mergeCell ref="E3:F4"/>
    <mergeCell ref="D29:F29"/>
    <mergeCell ref="D30:F3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K45"/>
  <sheetViews>
    <sheetView workbookViewId="0">
      <selection activeCell="C2" sqref="C2"/>
    </sheetView>
  </sheetViews>
  <sheetFormatPr baseColWidth="10" defaultRowHeight="15" x14ac:dyDescent="0.25"/>
  <cols>
    <col min="4" max="4" width="55.7109375" customWidth="1"/>
    <col min="5" max="5" width="22.140625" customWidth="1"/>
    <col min="6" max="6" width="16.5703125" customWidth="1"/>
    <col min="9" max="9" width="41.7109375" customWidth="1"/>
  </cols>
  <sheetData>
    <row r="2" spans="4:9" ht="33" customHeight="1" thickBot="1" x14ac:dyDescent="0.3">
      <c r="D2" s="277" t="s">
        <v>97</v>
      </c>
      <c r="E2" s="277"/>
      <c r="F2" s="277"/>
    </row>
    <row r="3" spans="4:9" ht="15.75" thickBot="1" x14ac:dyDescent="0.3">
      <c r="D3" s="57" t="s">
        <v>98</v>
      </c>
      <c r="E3" s="58" t="s">
        <v>6</v>
      </c>
      <c r="F3" s="59" t="s">
        <v>7</v>
      </c>
    </row>
    <row r="4" spans="4:9" ht="19.5" customHeight="1" x14ac:dyDescent="0.25">
      <c r="D4" s="60" t="s">
        <v>3</v>
      </c>
      <c r="E4" s="61">
        <f>SUM(E5:E23)</f>
        <v>1021</v>
      </c>
      <c r="F4" s="62">
        <f>SUM(F5:F23)</f>
        <v>99.999999999999986</v>
      </c>
    </row>
    <row r="5" spans="4:9" ht="23.25" customHeight="1" x14ac:dyDescent="0.25">
      <c r="D5" s="63" t="s">
        <v>99</v>
      </c>
      <c r="E5" s="64">
        <v>51</v>
      </c>
      <c r="F5" s="65">
        <f>(E5/$E$4)*100</f>
        <v>4.9951028403525957</v>
      </c>
    </row>
    <row r="6" spans="4:9" ht="25.5" customHeight="1" x14ac:dyDescent="0.25">
      <c r="D6" s="63" t="s">
        <v>100</v>
      </c>
      <c r="E6" s="64">
        <v>11</v>
      </c>
      <c r="F6" s="65">
        <f t="shared" ref="F6:F23" si="0">(E6/$E$4)*100</f>
        <v>1.0773751224289911</v>
      </c>
      <c r="G6" s="66"/>
      <c r="I6" s="1"/>
    </row>
    <row r="7" spans="4:9" ht="27.75" customHeight="1" x14ac:dyDescent="0.25">
      <c r="D7" s="63" t="s">
        <v>101</v>
      </c>
      <c r="E7" s="64">
        <v>61</v>
      </c>
      <c r="F7" s="65">
        <f t="shared" si="0"/>
        <v>5.9745347698334967</v>
      </c>
      <c r="I7" s="1"/>
    </row>
    <row r="8" spans="4:9" ht="27" customHeight="1" x14ac:dyDescent="0.25">
      <c r="D8" s="63" t="s">
        <v>102</v>
      </c>
      <c r="E8" s="64">
        <v>37</v>
      </c>
      <c r="F8" s="65">
        <f t="shared" si="0"/>
        <v>3.6238981390793339</v>
      </c>
      <c r="I8" s="1"/>
    </row>
    <row r="9" spans="4:9" ht="28.5" customHeight="1" x14ac:dyDescent="0.25">
      <c r="D9" s="63" t="s">
        <v>103</v>
      </c>
      <c r="E9" s="64">
        <v>53</v>
      </c>
      <c r="F9" s="65">
        <f t="shared" si="0"/>
        <v>5.1909892262487762</v>
      </c>
      <c r="I9" s="1"/>
    </row>
    <row r="10" spans="4:9" ht="30.75" customHeight="1" x14ac:dyDescent="0.25">
      <c r="D10" s="63" t="s">
        <v>104</v>
      </c>
      <c r="E10" s="64">
        <v>97</v>
      </c>
      <c r="F10" s="65">
        <f t="shared" si="0"/>
        <v>9.5004897159647417</v>
      </c>
      <c r="I10" s="1"/>
    </row>
    <row r="11" spans="4:9" ht="32.25" customHeight="1" x14ac:dyDescent="0.25">
      <c r="D11" s="63" t="s">
        <v>105</v>
      </c>
      <c r="E11" s="64">
        <v>12</v>
      </c>
      <c r="F11" s="65">
        <f t="shared" si="0"/>
        <v>1.1753183153770812</v>
      </c>
      <c r="I11" s="1"/>
    </row>
    <row r="12" spans="4:9" ht="26.25" customHeight="1" x14ac:dyDescent="0.25">
      <c r="D12" s="63" t="s">
        <v>106</v>
      </c>
      <c r="E12" s="64">
        <v>0</v>
      </c>
      <c r="F12" s="65">
        <f t="shared" si="0"/>
        <v>0</v>
      </c>
      <c r="I12" s="1"/>
    </row>
    <row r="13" spans="4:9" ht="32.25" customHeight="1" x14ac:dyDescent="0.25">
      <c r="D13" s="63" t="s">
        <v>107</v>
      </c>
      <c r="E13" s="64">
        <v>50</v>
      </c>
      <c r="F13" s="65">
        <f t="shared" si="0"/>
        <v>4.8971596474045054</v>
      </c>
      <c r="I13" s="1"/>
    </row>
    <row r="14" spans="4:9" ht="33.75" customHeight="1" x14ac:dyDescent="0.25">
      <c r="D14" s="63" t="s">
        <v>108</v>
      </c>
      <c r="E14" s="64">
        <v>15</v>
      </c>
      <c r="F14" s="65">
        <f t="shared" si="0"/>
        <v>1.4691478942213516</v>
      </c>
      <c r="I14" s="1"/>
    </row>
    <row r="15" spans="4:9" ht="26.25" customHeight="1" x14ac:dyDescent="0.25">
      <c r="D15" s="63" t="s">
        <v>109</v>
      </c>
      <c r="E15" s="64">
        <v>1</v>
      </c>
      <c r="F15" s="65">
        <f t="shared" si="0"/>
        <v>9.7943192948090105E-2</v>
      </c>
      <c r="I15" s="1"/>
    </row>
    <row r="16" spans="4:9" ht="25.5" customHeight="1" x14ac:dyDescent="0.25">
      <c r="D16" s="63" t="s">
        <v>110</v>
      </c>
      <c r="E16" s="64">
        <v>17</v>
      </c>
      <c r="F16" s="65">
        <f t="shared" si="0"/>
        <v>1.665034280117532</v>
      </c>
      <c r="I16" s="1"/>
    </row>
    <row r="17" spans="4:10" ht="26.25" customHeight="1" x14ac:dyDescent="0.25">
      <c r="D17" s="63" t="s">
        <v>111</v>
      </c>
      <c r="E17" s="64">
        <v>0</v>
      </c>
      <c r="F17" s="65">
        <f t="shared" si="0"/>
        <v>0</v>
      </c>
      <c r="I17" s="1"/>
    </row>
    <row r="18" spans="4:10" ht="25.5" customHeight="1" x14ac:dyDescent="0.25">
      <c r="D18" s="63" t="s">
        <v>112</v>
      </c>
      <c r="E18" s="64">
        <v>11</v>
      </c>
      <c r="F18" s="65">
        <f t="shared" si="0"/>
        <v>1.0773751224289911</v>
      </c>
      <c r="I18" s="1"/>
    </row>
    <row r="19" spans="4:10" ht="28.5" customHeight="1" x14ac:dyDescent="0.25">
      <c r="D19" s="63" t="s">
        <v>113</v>
      </c>
      <c r="E19" s="67">
        <v>437</v>
      </c>
      <c r="F19" s="65">
        <f t="shared" si="0"/>
        <v>42.801175318315373</v>
      </c>
      <c r="I19" s="1"/>
    </row>
    <row r="20" spans="4:10" ht="24.75" customHeight="1" x14ac:dyDescent="0.25">
      <c r="D20" s="63" t="s">
        <v>114</v>
      </c>
      <c r="E20" s="67">
        <v>18</v>
      </c>
      <c r="F20" s="65">
        <f t="shared" si="0"/>
        <v>1.762977473065622</v>
      </c>
      <c r="I20" s="1"/>
    </row>
    <row r="21" spans="4:10" ht="28.5" customHeight="1" x14ac:dyDescent="0.25">
      <c r="D21" s="63" t="s">
        <v>115</v>
      </c>
      <c r="E21" s="64">
        <v>12</v>
      </c>
      <c r="F21" s="65">
        <f t="shared" si="0"/>
        <v>1.1753183153770812</v>
      </c>
      <c r="I21" s="1"/>
    </row>
    <row r="22" spans="4:10" ht="27.75" customHeight="1" x14ac:dyDescent="0.25">
      <c r="D22" s="63" t="s">
        <v>116</v>
      </c>
      <c r="E22" s="64">
        <v>7</v>
      </c>
      <c r="F22" s="65">
        <f t="shared" si="0"/>
        <v>0.68560235063663078</v>
      </c>
      <c r="I22" s="1"/>
    </row>
    <row r="23" spans="4:10" ht="30.75" thickBot="1" x14ac:dyDescent="0.3">
      <c r="D23" s="68" t="s">
        <v>117</v>
      </c>
      <c r="E23" s="69">
        <v>131</v>
      </c>
      <c r="F23" s="70">
        <f t="shared" si="0"/>
        <v>12.830558276199804</v>
      </c>
      <c r="I23" s="1"/>
    </row>
    <row r="24" spans="4:10" x14ac:dyDescent="0.25">
      <c r="D24" s="286" t="s">
        <v>118</v>
      </c>
      <c r="E24" s="286"/>
      <c r="F24" s="286"/>
      <c r="I24" s="1"/>
    </row>
    <row r="25" spans="4:10" x14ac:dyDescent="0.25">
      <c r="I25" s="1"/>
    </row>
    <row r="26" spans="4:10" x14ac:dyDescent="0.25">
      <c r="E26" s="71"/>
      <c r="J26" s="71"/>
    </row>
    <row r="27" spans="4:10" x14ac:dyDescent="0.25">
      <c r="D27" s="72"/>
      <c r="I27" s="72"/>
    </row>
    <row r="28" spans="4:10" x14ac:dyDescent="0.25">
      <c r="D28" s="72"/>
      <c r="I28" s="72"/>
    </row>
    <row r="29" spans="4:10" x14ac:dyDescent="0.25">
      <c r="D29" s="72"/>
      <c r="I29" s="72"/>
    </row>
    <row r="30" spans="4:10" x14ac:dyDescent="0.25">
      <c r="D30" s="72"/>
      <c r="I30" s="72"/>
    </row>
    <row r="31" spans="4:10" x14ac:dyDescent="0.25">
      <c r="D31" s="72"/>
      <c r="I31" s="72"/>
    </row>
    <row r="32" spans="4:10" x14ac:dyDescent="0.25">
      <c r="D32" s="72"/>
      <c r="I32" s="72"/>
    </row>
    <row r="33" spans="4:11" x14ac:dyDescent="0.25">
      <c r="D33" s="72"/>
      <c r="I33" s="72"/>
    </row>
    <row r="34" spans="4:11" x14ac:dyDescent="0.25">
      <c r="D34" s="72"/>
      <c r="I34" s="72"/>
    </row>
    <row r="35" spans="4:11" x14ac:dyDescent="0.25">
      <c r="D35" s="72"/>
      <c r="I35" s="72"/>
    </row>
    <row r="36" spans="4:11" x14ac:dyDescent="0.25">
      <c r="D36" s="72"/>
      <c r="I36" s="72"/>
    </row>
    <row r="37" spans="4:11" x14ac:dyDescent="0.25">
      <c r="D37" s="72"/>
      <c r="I37" s="72"/>
    </row>
    <row r="38" spans="4:11" x14ac:dyDescent="0.25">
      <c r="D38" s="72"/>
      <c r="I38" s="72"/>
    </row>
    <row r="39" spans="4:11" x14ac:dyDescent="0.25">
      <c r="D39" s="72"/>
      <c r="I39" s="72"/>
    </row>
    <row r="40" spans="4:11" x14ac:dyDescent="0.25">
      <c r="D40" s="72"/>
      <c r="I40" s="72"/>
    </row>
    <row r="41" spans="4:11" x14ac:dyDescent="0.25">
      <c r="D41" s="72"/>
      <c r="I41" s="72"/>
    </row>
    <row r="42" spans="4:11" x14ac:dyDescent="0.25">
      <c r="D42" s="72"/>
      <c r="I42" s="72"/>
    </row>
    <row r="43" spans="4:11" x14ac:dyDescent="0.25">
      <c r="D43" s="73"/>
      <c r="E43" s="1"/>
      <c r="F43" s="1"/>
      <c r="I43" s="73"/>
      <c r="J43" s="1"/>
      <c r="K43" s="1"/>
    </row>
    <row r="44" spans="4:11" x14ac:dyDescent="0.25">
      <c r="D44" s="73"/>
      <c r="E44" s="1"/>
      <c r="F44" s="1"/>
      <c r="I44" s="73"/>
      <c r="J44" s="1"/>
      <c r="K44" s="1"/>
    </row>
    <row r="45" spans="4:11" x14ac:dyDescent="0.25">
      <c r="D45" s="73"/>
      <c r="E45" s="1"/>
      <c r="F45" s="1"/>
      <c r="I45" s="73"/>
      <c r="J45" s="1"/>
      <c r="K45" s="1"/>
    </row>
  </sheetData>
  <mergeCells count="2">
    <mergeCell ref="D2:F2"/>
    <mergeCell ref="D24:F2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L49"/>
  <sheetViews>
    <sheetView workbookViewId="0">
      <selection activeCell="N27" sqref="N27"/>
    </sheetView>
  </sheetViews>
  <sheetFormatPr baseColWidth="10" defaultRowHeight="15" x14ac:dyDescent="0.25"/>
  <cols>
    <col min="4" max="4" width="12.5703125" customWidth="1"/>
    <col min="5" max="5" width="26.42578125" style="39" customWidth="1"/>
    <col min="6" max="6" width="15.140625" customWidth="1"/>
    <col min="7" max="7" width="13" customWidth="1"/>
    <col min="8" max="8" width="12.42578125" customWidth="1"/>
    <col min="9" max="9" width="10.5703125" customWidth="1"/>
    <col min="10" max="10" width="12.140625" customWidth="1"/>
    <col min="11" max="11" width="12.42578125" customWidth="1"/>
  </cols>
  <sheetData>
    <row r="3" spans="4:12" x14ac:dyDescent="0.25">
      <c r="D3" s="295" t="s">
        <v>119</v>
      </c>
      <c r="E3" s="295"/>
      <c r="F3" s="295"/>
      <c r="G3" s="295"/>
      <c r="H3" s="295"/>
      <c r="I3" s="295"/>
      <c r="J3" s="295"/>
      <c r="K3" s="295"/>
    </row>
    <row r="4" spans="4:12" ht="15" customHeight="1" x14ac:dyDescent="0.25">
      <c r="D4" s="296"/>
      <c r="E4" s="296"/>
      <c r="F4" s="296"/>
      <c r="G4" s="296"/>
      <c r="H4" s="296"/>
      <c r="I4" s="296"/>
      <c r="J4" s="296"/>
      <c r="K4" s="296"/>
    </row>
    <row r="5" spans="4:12" ht="14.25" customHeight="1" x14ac:dyDescent="0.25">
      <c r="D5" s="297" t="s">
        <v>120</v>
      </c>
      <c r="E5" s="297"/>
      <c r="F5" s="74"/>
      <c r="G5" s="74"/>
      <c r="H5" s="299" t="s">
        <v>121</v>
      </c>
      <c r="I5" s="299"/>
      <c r="J5" s="299"/>
      <c r="K5" s="299"/>
      <c r="L5" s="1"/>
    </row>
    <row r="6" spans="4:12" x14ac:dyDescent="0.25">
      <c r="D6" s="297"/>
      <c r="E6" s="297"/>
      <c r="F6" s="300" t="s">
        <v>122</v>
      </c>
      <c r="G6" s="300"/>
      <c r="H6" s="300" t="s">
        <v>123</v>
      </c>
      <c r="I6" s="300"/>
      <c r="J6" s="300" t="s">
        <v>124</v>
      </c>
      <c r="K6" s="300"/>
      <c r="L6" s="1"/>
    </row>
    <row r="7" spans="4:12" ht="15.75" thickBot="1" x14ac:dyDescent="0.3">
      <c r="D7" s="298"/>
      <c r="E7" s="298"/>
      <c r="F7" s="75" t="s">
        <v>6</v>
      </c>
      <c r="G7" s="75" t="s">
        <v>7</v>
      </c>
      <c r="H7" s="75" t="s">
        <v>6</v>
      </c>
      <c r="I7" s="75" t="s">
        <v>7</v>
      </c>
      <c r="J7" s="75" t="s">
        <v>125</v>
      </c>
      <c r="K7" s="75" t="s">
        <v>7</v>
      </c>
      <c r="L7" s="1"/>
    </row>
    <row r="8" spans="4:12" ht="14.25" customHeight="1" x14ac:dyDescent="0.25">
      <c r="D8" s="291" t="s">
        <v>3</v>
      </c>
      <c r="E8" s="291"/>
      <c r="F8" s="76">
        <f t="shared" ref="F8:K8" si="0">SUM(F9:F48)</f>
        <v>3029</v>
      </c>
      <c r="G8" s="77">
        <f t="shared" si="0"/>
        <v>100</v>
      </c>
      <c r="H8" s="76">
        <f>SUM(H9:H48)</f>
        <v>1303</v>
      </c>
      <c r="I8" s="77">
        <f t="shared" si="0"/>
        <v>43.01749752393529</v>
      </c>
      <c r="J8" s="76">
        <f>SUM(J9:J48)</f>
        <v>1726</v>
      </c>
      <c r="K8" s="77">
        <f t="shared" si="0"/>
        <v>56.98250247606471</v>
      </c>
    </row>
    <row r="9" spans="4:12" ht="15.75" customHeight="1" x14ac:dyDescent="0.25">
      <c r="D9" s="292" t="s">
        <v>9</v>
      </c>
      <c r="E9" s="78" t="s">
        <v>29</v>
      </c>
      <c r="F9" s="79">
        <f>SUM(J9+H9)</f>
        <v>272</v>
      </c>
      <c r="G9" s="80">
        <f>(F9/$F$8)*100</f>
        <v>8.9798613403763614</v>
      </c>
      <c r="H9" s="81">
        <v>134</v>
      </c>
      <c r="I9" s="82">
        <f>(H9/$F$8)*100</f>
        <v>4.4239022779795318</v>
      </c>
      <c r="J9" s="81">
        <v>138</v>
      </c>
      <c r="K9" s="82">
        <f>(J9/$F$8)*100</f>
        <v>4.5559590623968305</v>
      </c>
    </row>
    <row r="10" spans="4:12" ht="15" customHeight="1" x14ac:dyDescent="0.25">
      <c r="D10" s="293"/>
      <c r="E10" s="83" t="s">
        <v>126</v>
      </c>
      <c r="F10" s="79">
        <f t="shared" ref="F10:F48" si="1">SUM(J10+H10)</f>
        <v>213</v>
      </c>
      <c r="G10" s="80">
        <f t="shared" ref="G10:G48" si="2">(F10/$F$8)*100</f>
        <v>7.032023770221195</v>
      </c>
      <c r="H10" s="84">
        <v>87</v>
      </c>
      <c r="I10" s="80">
        <f t="shared" ref="I10:I48" si="3">(H10/$F$8)*100</f>
        <v>2.872235061076263</v>
      </c>
      <c r="J10" s="84">
        <v>126</v>
      </c>
      <c r="K10" s="80">
        <f t="shared" ref="K10:K48" si="4">(J10/$F$8)*100</f>
        <v>4.1597887091449319</v>
      </c>
    </row>
    <row r="11" spans="4:12" ht="17.25" customHeight="1" x14ac:dyDescent="0.25">
      <c r="D11" s="294"/>
      <c r="E11" s="85" t="s">
        <v>31</v>
      </c>
      <c r="F11" s="86">
        <f t="shared" si="1"/>
        <v>190</v>
      </c>
      <c r="G11" s="87">
        <f t="shared" si="2"/>
        <v>6.2726972598217232</v>
      </c>
      <c r="H11" s="88">
        <v>74</v>
      </c>
      <c r="I11" s="87">
        <f t="shared" si="3"/>
        <v>2.4430505117200396</v>
      </c>
      <c r="J11" s="88">
        <v>116</v>
      </c>
      <c r="K11" s="87">
        <f t="shared" si="4"/>
        <v>3.829646748101684</v>
      </c>
    </row>
    <row r="12" spans="4:12" ht="14.25" customHeight="1" x14ac:dyDescent="0.25">
      <c r="D12" s="287" t="s">
        <v>10</v>
      </c>
      <c r="E12" s="78" t="s">
        <v>32</v>
      </c>
      <c r="F12" s="79">
        <f t="shared" si="1"/>
        <v>4</v>
      </c>
      <c r="G12" s="80">
        <f t="shared" si="2"/>
        <v>0.13205678441729946</v>
      </c>
      <c r="H12" s="81">
        <v>1</v>
      </c>
      <c r="I12" s="82">
        <f t="shared" si="3"/>
        <v>3.3014196104324864E-2</v>
      </c>
      <c r="J12" s="84">
        <v>3</v>
      </c>
      <c r="K12" s="82">
        <f t="shared" si="4"/>
        <v>9.9042588312974578E-2</v>
      </c>
    </row>
    <row r="13" spans="4:12" ht="13.5" customHeight="1" x14ac:dyDescent="0.25">
      <c r="D13" s="288"/>
      <c r="E13" s="83" t="s">
        <v>33</v>
      </c>
      <c r="F13" s="79">
        <f t="shared" si="1"/>
        <v>232</v>
      </c>
      <c r="G13" s="80">
        <f t="shared" si="2"/>
        <v>7.6592934962033681</v>
      </c>
      <c r="H13" s="81">
        <v>93</v>
      </c>
      <c r="I13" s="82">
        <f t="shared" si="3"/>
        <v>3.0703202377022123</v>
      </c>
      <c r="J13" s="84">
        <v>139</v>
      </c>
      <c r="K13" s="82">
        <f t="shared" si="4"/>
        <v>4.5889732585011558</v>
      </c>
    </row>
    <row r="14" spans="4:12" x14ac:dyDescent="0.25">
      <c r="D14" s="288"/>
      <c r="E14" s="83" t="s">
        <v>34</v>
      </c>
      <c r="F14" s="79">
        <f t="shared" si="1"/>
        <v>77</v>
      </c>
      <c r="G14" s="80">
        <f t="shared" si="2"/>
        <v>2.5420931000330143</v>
      </c>
      <c r="H14" s="89">
        <v>32</v>
      </c>
      <c r="I14" s="82">
        <f t="shared" si="3"/>
        <v>1.0564542753383956</v>
      </c>
      <c r="J14" s="84">
        <v>45</v>
      </c>
      <c r="K14" s="82">
        <f t="shared" si="4"/>
        <v>1.4856388246946188</v>
      </c>
    </row>
    <row r="15" spans="4:12" ht="15" customHeight="1" x14ac:dyDescent="0.25">
      <c r="D15" s="288"/>
      <c r="E15" s="83" t="s">
        <v>35</v>
      </c>
      <c r="F15" s="79">
        <f t="shared" si="1"/>
        <v>0</v>
      </c>
      <c r="G15" s="80">
        <f t="shared" si="2"/>
        <v>0</v>
      </c>
      <c r="H15" s="81">
        <v>0</v>
      </c>
      <c r="I15" s="82">
        <f t="shared" si="3"/>
        <v>0</v>
      </c>
      <c r="J15" s="84">
        <v>0</v>
      </c>
      <c r="K15" s="82">
        <f t="shared" si="4"/>
        <v>0</v>
      </c>
    </row>
    <row r="16" spans="4:12" ht="13.5" customHeight="1" x14ac:dyDescent="0.25">
      <c r="D16" s="288"/>
      <c r="E16" s="83" t="s">
        <v>36</v>
      </c>
      <c r="F16" s="79">
        <f t="shared" si="1"/>
        <v>2</v>
      </c>
      <c r="G16" s="80">
        <f t="shared" si="2"/>
        <v>6.6028392208649728E-2</v>
      </c>
      <c r="H16" s="84">
        <v>0</v>
      </c>
      <c r="I16" s="82">
        <f t="shared" si="3"/>
        <v>0</v>
      </c>
      <c r="J16" s="84">
        <v>2</v>
      </c>
      <c r="K16" s="82">
        <f t="shared" si="4"/>
        <v>6.6028392208649728E-2</v>
      </c>
    </row>
    <row r="17" spans="4:11" x14ac:dyDescent="0.25">
      <c r="D17" s="289"/>
      <c r="E17" s="85" t="s">
        <v>37</v>
      </c>
      <c r="F17" s="86">
        <f t="shared" si="1"/>
        <v>8</v>
      </c>
      <c r="G17" s="87">
        <f t="shared" si="2"/>
        <v>0.26411356883459891</v>
      </c>
      <c r="H17" s="88">
        <v>2</v>
      </c>
      <c r="I17" s="87">
        <f t="shared" si="3"/>
        <v>6.6028392208649728E-2</v>
      </c>
      <c r="J17" s="88">
        <v>6</v>
      </c>
      <c r="K17" s="87">
        <f t="shared" si="4"/>
        <v>0.19808517662594916</v>
      </c>
    </row>
    <row r="18" spans="4:11" ht="16.5" customHeight="1" x14ac:dyDescent="0.25">
      <c r="D18" s="287" t="s">
        <v>11</v>
      </c>
      <c r="E18" s="78" t="s">
        <v>38</v>
      </c>
      <c r="F18" s="79">
        <f t="shared" si="1"/>
        <v>36</v>
      </c>
      <c r="G18" s="80">
        <f t="shared" si="2"/>
        <v>1.1885110597556949</v>
      </c>
      <c r="H18" s="81">
        <v>10</v>
      </c>
      <c r="I18" s="82">
        <f t="shared" si="3"/>
        <v>0.33014196104324861</v>
      </c>
      <c r="J18" s="84">
        <v>26</v>
      </c>
      <c r="K18" s="82">
        <f t="shared" si="4"/>
        <v>0.85836909871244638</v>
      </c>
    </row>
    <row r="19" spans="4:11" ht="13.5" customHeight="1" x14ac:dyDescent="0.25">
      <c r="D19" s="288"/>
      <c r="E19" s="83" t="s">
        <v>39</v>
      </c>
      <c r="F19" s="79">
        <f t="shared" si="1"/>
        <v>37</v>
      </c>
      <c r="G19" s="80">
        <f t="shared" si="2"/>
        <v>1.2215252558600198</v>
      </c>
      <c r="H19" s="84">
        <v>12</v>
      </c>
      <c r="I19" s="82">
        <f t="shared" si="3"/>
        <v>0.39617035325189831</v>
      </c>
      <c r="J19" s="84">
        <v>25</v>
      </c>
      <c r="K19" s="82">
        <f t="shared" si="4"/>
        <v>0.82535490260812139</v>
      </c>
    </row>
    <row r="20" spans="4:11" ht="16.5" customHeight="1" x14ac:dyDescent="0.25">
      <c r="D20" s="289"/>
      <c r="E20" s="85" t="s">
        <v>40</v>
      </c>
      <c r="F20" s="86">
        <f t="shared" si="1"/>
        <v>95</v>
      </c>
      <c r="G20" s="87">
        <f t="shared" si="2"/>
        <v>3.1363486299108616</v>
      </c>
      <c r="H20" s="88">
        <v>28</v>
      </c>
      <c r="I20" s="87">
        <f t="shared" si="3"/>
        <v>0.92439749092109602</v>
      </c>
      <c r="J20" s="88">
        <v>67</v>
      </c>
      <c r="K20" s="87">
        <f t="shared" si="4"/>
        <v>2.2119511389897659</v>
      </c>
    </row>
    <row r="21" spans="4:11" ht="14.25" customHeight="1" x14ac:dyDescent="0.25">
      <c r="D21" s="287" t="s">
        <v>12</v>
      </c>
      <c r="E21" s="78" t="s">
        <v>41</v>
      </c>
      <c r="F21" s="79">
        <f t="shared" si="1"/>
        <v>196</v>
      </c>
      <c r="G21" s="80">
        <f t="shared" si="2"/>
        <v>6.4707824364476725</v>
      </c>
      <c r="H21" s="81">
        <v>90</v>
      </c>
      <c r="I21" s="82">
        <f t="shared" si="3"/>
        <v>2.9712776493892377</v>
      </c>
      <c r="J21" s="84">
        <v>106</v>
      </c>
      <c r="K21" s="82">
        <f t="shared" si="4"/>
        <v>3.4995047870584348</v>
      </c>
    </row>
    <row r="22" spans="4:11" ht="15" customHeight="1" x14ac:dyDescent="0.25">
      <c r="D22" s="288"/>
      <c r="E22" s="83" t="s">
        <v>42</v>
      </c>
      <c r="F22" s="79">
        <f t="shared" si="1"/>
        <v>113</v>
      </c>
      <c r="G22" s="80">
        <f t="shared" si="2"/>
        <v>3.7306041597887094</v>
      </c>
      <c r="H22" s="81">
        <v>62</v>
      </c>
      <c r="I22" s="82">
        <f t="shared" si="3"/>
        <v>2.0468801584681411</v>
      </c>
      <c r="J22" s="84">
        <v>51</v>
      </c>
      <c r="K22" s="82">
        <f t="shared" si="4"/>
        <v>1.6837240013205679</v>
      </c>
    </row>
    <row r="23" spans="4:11" ht="14.25" customHeight="1" x14ac:dyDescent="0.25">
      <c r="D23" s="288"/>
      <c r="E23" s="83" t="s">
        <v>43</v>
      </c>
      <c r="F23" s="79">
        <f t="shared" si="1"/>
        <v>46</v>
      </c>
      <c r="G23" s="80">
        <f t="shared" si="2"/>
        <v>1.5186530207989435</v>
      </c>
      <c r="H23" s="84">
        <v>15</v>
      </c>
      <c r="I23" s="82">
        <f t="shared" si="3"/>
        <v>0.49521294156487283</v>
      </c>
      <c r="J23" s="84">
        <v>31</v>
      </c>
      <c r="K23" s="82">
        <f t="shared" si="4"/>
        <v>1.0234400792340705</v>
      </c>
    </row>
    <row r="24" spans="4:11" ht="13.5" customHeight="1" x14ac:dyDescent="0.25">
      <c r="D24" s="289"/>
      <c r="E24" s="85" t="s">
        <v>44</v>
      </c>
      <c r="F24" s="86">
        <f t="shared" si="1"/>
        <v>25</v>
      </c>
      <c r="G24" s="87">
        <f t="shared" si="2"/>
        <v>0.82535490260812139</v>
      </c>
      <c r="H24" s="88">
        <v>6</v>
      </c>
      <c r="I24" s="87">
        <f t="shared" si="3"/>
        <v>0.19808517662594916</v>
      </c>
      <c r="J24" s="88">
        <v>19</v>
      </c>
      <c r="K24" s="87">
        <f t="shared" si="4"/>
        <v>0.62726972598217234</v>
      </c>
    </row>
    <row r="25" spans="4:11" x14ac:dyDescent="0.25">
      <c r="D25" s="287" t="s">
        <v>13</v>
      </c>
      <c r="E25" s="90" t="s">
        <v>46</v>
      </c>
      <c r="F25" s="79">
        <f t="shared" si="1"/>
        <v>42</v>
      </c>
      <c r="G25" s="80">
        <f t="shared" si="2"/>
        <v>1.3865962363816442</v>
      </c>
      <c r="H25" s="81">
        <v>19</v>
      </c>
      <c r="I25" s="82">
        <f t="shared" si="3"/>
        <v>0.62726972598217234</v>
      </c>
      <c r="J25" s="84">
        <v>23</v>
      </c>
      <c r="K25" s="82">
        <f t="shared" si="4"/>
        <v>0.75932651039947174</v>
      </c>
    </row>
    <row r="26" spans="4:11" ht="25.5" x14ac:dyDescent="0.25">
      <c r="D26" s="288"/>
      <c r="E26" s="91" t="s">
        <v>47</v>
      </c>
      <c r="F26" s="79">
        <f t="shared" si="1"/>
        <v>49</v>
      </c>
      <c r="G26" s="80">
        <f t="shared" si="2"/>
        <v>1.6176956091119181</v>
      </c>
      <c r="H26" s="81">
        <v>21</v>
      </c>
      <c r="I26" s="82">
        <f t="shared" si="3"/>
        <v>0.6932981181908221</v>
      </c>
      <c r="J26" s="84">
        <v>28</v>
      </c>
      <c r="K26" s="82">
        <f t="shared" si="4"/>
        <v>0.92439749092109602</v>
      </c>
    </row>
    <row r="27" spans="4:11" ht="16.5" customHeight="1" x14ac:dyDescent="0.25">
      <c r="D27" s="288"/>
      <c r="E27" s="83" t="s">
        <v>48</v>
      </c>
      <c r="F27" s="79">
        <f t="shared" si="1"/>
        <v>121</v>
      </c>
      <c r="G27" s="80">
        <f t="shared" si="2"/>
        <v>3.994717728623308</v>
      </c>
      <c r="H27" s="81">
        <v>45</v>
      </c>
      <c r="I27" s="82">
        <f t="shared" si="3"/>
        <v>1.4856388246946188</v>
      </c>
      <c r="J27" s="84">
        <v>76</v>
      </c>
      <c r="K27" s="82">
        <f t="shared" si="4"/>
        <v>2.5090789039286894</v>
      </c>
    </row>
    <row r="28" spans="4:11" ht="12.75" customHeight="1" x14ac:dyDescent="0.25">
      <c r="D28" s="288"/>
      <c r="E28" s="83" t="s">
        <v>49</v>
      </c>
      <c r="F28" s="79">
        <f t="shared" si="1"/>
        <v>0</v>
      </c>
      <c r="G28" s="80">
        <f t="shared" si="2"/>
        <v>0</v>
      </c>
      <c r="H28" s="81">
        <v>0</v>
      </c>
      <c r="I28" s="82">
        <f t="shared" si="3"/>
        <v>0</v>
      </c>
      <c r="J28" s="84">
        <v>0</v>
      </c>
      <c r="K28" s="82">
        <f t="shared" si="4"/>
        <v>0</v>
      </c>
    </row>
    <row r="29" spans="4:11" ht="15" customHeight="1" x14ac:dyDescent="0.25">
      <c r="D29" s="289"/>
      <c r="E29" s="85" t="s">
        <v>127</v>
      </c>
      <c r="F29" s="86">
        <f t="shared" si="1"/>
        <v>0</v>
      </c>
      <c r="G29" s="87">
        <f t="shared" si="2"/>
        <v>0</v>
      </c>
      <c r="H29" s="88">
        <v>0</v>
      </c>
      <c r="I29" s="87">
        <f t="shared" si="3"/>
        <v>0</v>
      </c>
      <c r="J29" s="88">
        <v>0</v>
      </c>
      <c r="K29" s="87">
        <f t="shared" si="4"/>
        <v>0</v>
      </c>
    </row>
    <row r="30" spans="4:11" x14ac:dyDescent="0.25">
      <c r="D30" s="287" t="s">
        <v>14</v>
      </c>
      <c r="E30" s="78" t="s">
        <v>51</v>
      </c>
      <c r="F30" s="79">
        <f t="shared" si="1"/>
        <v>22</v>
      </c>
      <c r="G30" s="80">
        <f t="shared" si="2"/>
        <v>0.72631231429514687</v>
      </c>
      <c r="H30" s="81">
        <v>4</v>
      </c>
      <c r="I30" s="82">
        <f t="shared" si="3"/>
        <v>0.13205678441729946</v>
      </c>
      <c r="J30" s="84">
        <v>18</v>
      </c>
      <c r="K30" s="82">
        <f t="shared" si="4"/>
        <v>0.59425552987784747</v>
      </c>
    </row>
    <row r="31" spans="4:11" ht="13.5" customHeight="1" x14ac:dyDescent="0.25">
      <c r="D31" s="288"/>
      <c r="E31" s="83" t="s">
        <v>52</v>
      </c>
      <c r="F31" s="79">
        <f t="shared" si="1"/>
        <v>0</v>
      </c>
      <c r="G31" s="80">
        <f t="shared" si="2"/>
        <v>0</v>
      </c>
      <c r="H31" s="81">
        <v>0</v>
      </c>
      <c r="I31" s="82">
        <f t="shared" si="3"/>
        <v>0</v>
      </c>
      <c r="J31" s="84">
        <v>0</v>
      </c>
      <c r="K31" s="82">
        <f t="shared" si="4"/>
        <v>0</v>
      </c>
    </row>
    <row r="32" spans="4:11" ht="12.75" customHeight="1" x14ac:dyDescent="0.25">
      <c r="D32" s="288"/>
      <c r="E32" s="83" t="s">
        <v>53</v>
      </c>
      <c r="F32" s="79">
        <f t="shared" si="1"/>
        <v>72</v>
      </c>
      <c r="G32" s="80">
        <f t="shared" si="2"/>
        <v>2.3770221195113899</v>
      </c>
      <c r="H32" s="81">
        <v>19</v>
      </c>
      <c r="I32" s="82">
        <f t="shared" si="3"/>
        <v>0.62726972598217234</v>
      </c>
      <c r="J32" s="84">
        <v>53</v>
      </c>
      <c r="K32" s="82">
        <f t="shared" si="4"/>
        <v>1.7497523935292174</v>
      </c>
    </row>
    <row r="33" spans="4:11" ht="16.5" customHeight="1" x14ac:dyDescent="0.25">
      <c r="D33" s="288"/>
      <c r="E33" s="83" t="s">
        <v>54</v>
      </c>
      <c r="F33" s="79">
        <f t="shared" si="1"/>
        <v>222</v>
      </c>
      <c r="G33" s="80">
        <f t="shared" si="2"/>
        <v>7.3291515351601193</v>
      </c>
      <c r="H33" s="84">
        <v>103</v>
      </c>
      <c r="I33" s="80">
        <f t="shared" si="3"/>
        <v>3.4004621987454602</v>
      </c>
      <c r="J33" s="84">
        <v>119</v>
      </c>
      <c r="K33" s="80">
        <f t="shared" si="4"/>
        <v>3.9286893364146582</v>
      </c>
    </row>
    <row r="34" spans="4:11" ht="17.25" customHeight="1" x14ac:dyDescent="0.25">
      <c r="D34" s="289"/>
      <c r="E34" s="85" t="s">
        <v>55</v>
      </c>
      <c r="F34" s="86">
        <f t="shared" si="1"/>
        <v>75</v>
      </c>
      <c r="G34" s="87">
        <f t="shared" si="2"/>
        <v>2.4760647078243645</v>
      </c>
      <c r="H34" s="88">
        <v>37</v>
      </c>
      <c r="I34" s="87">
        <f t="shared" si="3"/>
        <v>1.2215252558600198</v>
      </c>
      <c r="J34" s="88">
        <v>38</v>
      </c>
      <c r="K34" s="87">
        <f t="shared" si="4"/>
        <v>1.2545394519643447</v>
      </c>
    </row>
    <row r="35" spans="4:11" x14ac:dyDescent="0.25">
      <c r="D35" s="287" t="s">
        <v>15</v>
      </c>
      <c r="E35" s="78" t="s">
        <v>56</v>
      </c>
      <c r="F35" s="79">
        <f t="shared" si="1"/>
        <v>0</v>
      </c>
      <c r="G35" s="80">
        <v>0</v>
      </c>
      <c r="H35" s="81">
        <v>0</v>
      </c>
      <c r="I35" s="82">
        <f t="shared" si="3"/>
        <v>0</v>
      </c>
      <c r="J35" s="84">
        <v>0</v>
      </c>
      <c r="K35" s="82">
        <f>(J35/$F$8)*100</f>
        <v>0</v>
      </c>
    </row>
    <row r="36" spans="4:11" ht="15" customHeight="1" x14ac:dyDescent="0.25">
      <c r="D36" s="288"/>
      <c r="E36" s="83" t="s">
        <v>57</v>
      </c>
      <c r="F36" s="79">
        <f t="shared" si="1"/>
        <v>43</v>
      </c>
      <c r="G36" s="80">
        <f t="shared" si="2"/>
        <v>1.4196104324859689</v>
      </c>
      <c r="H36" s="84">
        <v>21</v>
      </c>
      <c r="I36" s="82">
        <f t="shared" si="3"/>
        <v>0.6932981181908221</v>
      </c>
      <c r="J36" s="84">
        <v>22</v>
      </c>
      <c r="K36" s="82">
        <f t="shared" si="4"/>
        <v>0.72631231429514687</v>
      </c>
    </row>
    <row r="37" spans="4:11" ht="15" customHeight="1" x14ac:dyDescent="0.25">
      <c r="D37" s="289"/>
      <c r="E37" s="85" t="s">
        <v>58</v>
      </c>
      <c r="F37" s="86">
        <f t="shared" si="1"/>
        <v>453</v>
      </c>
      <c r="G37" s="87">
        <f t="shared" si="2"/>
        <v>14.955430835259161</v>
      </c>
      <c r="H37" s="88">
        <v>194</v>
      </c>
      <c r="I37" s="87">
        <f t="shared" si="3"/>
        <v>6.4047540442390218</v>
      </c>
      <c r="J37" s="88">
        <v>259</v>
      </c>
      <c r="K37" s="87">
        <f t="shared" si="4"/>
        <v>8.5506767910201376</v>
      </c>
    </row>
    <row r="38" spans="4:11" x14ac:dyDescent="0.25">
      <c r="D38" s="287" t="s">
        <v>16</v>
      </c>
      <c r="E38" s="78" t="s">
        <v>59</v>
      </c>
      <c r="F38" s="79">
        <f t="shared" si="1"/>
        <v>0</v>
      </c>
      <c r="G38" s="80">
        <f t="shared" si="2"/>
        <v>0</v>
      </c>
      <c r="H38" s="81">
        <v>0</v>
      </c>
      <c r="I38" s="82">
        <f t="shared" si="3"/>
        <v>0</v>
      </c>
      <c r="J38" s="84">
        <v>0</v>
      </c>
      <c r="K38" s="82">
        <f t="shared" si="4"/>
        <v>0</v>
      </c>
    </row>
    <row r="39" spans="4:11" x14ac:dyDescent="0.25">
      <c r="D39" s="288"/>
      <c r="E39" s="83" t="s">
        <v>60</v>
      </c>
      <c r="F39" s="79">
        <f t="shared" si="1"/>
        <v>0</v>
      </c>
      <c r="G39" s="80">
        <f t="shared" si="2"/>
        <v>0</v>
      </c>
      <c r="H39" s="81">
        <v>0</v>
      </c>
      <c r="I39" s="82">
        <f t="shared" si="3"/>
        <v>0</v>
      </c>
      <c r="J39" s="84">
        <v>0</v>
      </c>
      <c r="K39" s="82">
        <f t="shared" si="4"/>
        <v>0</v>
      </c>
    </row>
    <row r="40" spans="4:11" ht="12.75" customHeight="1" x14ac:dyDescent="0.25">
      <c r="D40" s="288"/>
      <c r="E40" s="83" t="s">
        <v>61</v>
      </c>
      <c r="F40" s="79">
        <f t="shared" si="1"/>
        <v>0</v>
      </c>
      <c r="G40" s="80">
        <f t="shared" si="2"/>
        <v>0</v>
      </c>
      <c r="H40" s="84">
        <v>0</v>
      </c>
      <c r="I40" s="82">
        <f t="shared" si="3"/>
        <v>0</v>
      </c>
      <c r="J40" s="84">
        <v>0</v>
      </c>
      <c r="K40" s="82">
        <f t="shared" si="4"/>
        <v>0</v>
      </c>
    </row>
    <row r="41" spans="4:11" x14ac:dyDescent="0.25">
      <c r="D41" s="289"/>
      <c r="E41" s="85" t="s">
        <v>62</v>
      </c>
      <c r="F41" s="86">
        <f t="shared" si="1"/>
        <v>0</v>
      </c>
      <c r="G41" s="87">
        <f t="shared" si="2"/>
        <v>0</v>
      </c>
      <c r="H41" s="88">
        <v>0</v>
      </c>
      <c r="I41" s="87">
        <f t="shared" si="3"/>
        <v>0</v>
      </c>
      <c r="J41" s="88">
        <v>0</v>
      </c>
      <c r="K41" s="87">
        <f t="shared" si="4"/>
        <v>0</v>
      </c>
    </row>
    <row r="42" spans="4:11" ht="13.5" customHeight="1" x14ac:dyDescent="0.25">
      <c r="D42" s="287" t="s">
        <v>17</v>
      </c>
      <c r="E42" s="78" t="s">
        <v>63</v>
      </c>
      <c r="F42" s="79">
        <f t="shared" si="1"/>
        <v>75</v>
      </c>
      <c r="G42" s="80">
        <f t="shared" si="2"/>
        <v>2.4760647078243645</v>
      </c>
      <c r="H42" s="81">
        <v>22</v>
      </c>
      <c r="I42" s="82">
        <f t="shared" si="3"/>
        <v>0.72631231429514687</v>
      </c>
      <c r="J42" s="84">
        <v>53</v>
      </c>
      <c r="K42" s="82">
        <f t="shared" si="4"/>
        <v>1.7497523935292174</v>
      </c>
    </row>
    <row r="43" spans="4:11" ht="12.75" customHeight="1" x14ac:dyDescent="0.25">
      <c r="D43" s="288"/>
      <c r="E43" s="83" t="s">
        <v>64</v>
      </c>
      <c r="F43" s="79">
        <f t="shared" si="1"/>
        <v>0</v>
      </c>
      <c r="G43" s="80">
        <f t="shared" si="2"/>
        <v>0</v>
      </c>
      <c r="H43" s="84">
        <v>0</v>
      </c>
      <c r="I43" s="80">
        <f t="shared" si="3"/>
        <v>0</v>
      </c>
      <c r="J43" s="84">
        <v>0</v>
      </c>
      <c r="K43" s="80">
        <f t="shared" si="4"/>
        <v>0</v>
      </c>
    </row>
    <row r="44" spans="4:11" x14ac:dyDescent="0.25">
      <c r="D44" s="289"/>
      <c r="E44" s="92" t="s">
        <v>65</v>
      </c>
      <c r="F44" s="86">
        <f t="shared" si="1"/>
        <v>16</v>
      </c>
      <c r="G44" s="87">
        <f t="shared" si="2"/>
        <v>0.52822713766919782</v>
      </c>
      <c r="H44" s="88">
        <v>4</v>
      </c>
      <c r="I44" s="87">
        <f t="shared" si="3"/>
        <v>0.13205678441729946</v>
      </c>
      <c r="J44" s="88">
        <v>12</v>
      </c>
      <c r="K44" s="87">
        <f t="shared" si="4"/>
        <v>0.39617035325189831</v>
      </c>
    </row>
    <row r="45" spans="4:11" x14ac:dyDescent="0.25">
      <c r="D45" s="287" t="s">
        <v>18</v>
      </c>
      <c r="E45" s="83" t="s">
        <v>66</v>
      </c>
      <c r="F45" s="79">
        <f t="shared" si="1"/>
        <v>76</v>
      </c>
      <c r="G45" s="80">
        <f t="shared" si="2"/>
        <v>2.5090789039286894</v>
      </c>
      <c r="H45" s="81">
        <v>52</v>
      </c>
      <c r="I45" s="82">
        <f t="shared" si="3"/>
        <v>1.7167381974248928</v>
      </c>
      <c r="J45" s="84">
        <v>24</v>
      </c>
      <c r="K45" s="82">
        <f t="shared" si="4"/>
        <v>0.79234070650379662</v>
      </c>
    </row>
    <row r="46" spans="4:11" x14ac:dyDescent="0.25">
      <c r="D46" s="288"/>
      <c r="E46" s="83" t="s">
        <v>67</v>
      </c>
      <c r="F46" s="79">
        <f t="shared" si="1"/>
        <v>217</v>
      </c>
      <c r="G46" s="80">
        <f t="shared" si="2"/>
        <v>7.1640805546384936</v>
      </c>
      <c r="H46" s="81">
        <v>116</v>
      </c>
      <c r="I46" s="82">
        <f t="shared" si="3"/>
        <v>3.829646748101684</v>
      </c>
      <c r="J46" s="84">
        <v>101</v>
      </c>
      <c r="K46" s="82">
        <f t="shared" si="4"/>
        <v>3.3344338065368109</v>
      </c>
    </row>
    <row r="47" spans="4:11" x14ac:dyDescent="0.25">
      <c r="D47" s="288"/>
      <c r="E47" s="83" t="s">
        <v>68</v>
      </c>
      <c r="F47" s="79">
        <f t="shared" si="1"/>
        <v>0</v>
      </c>
      <c r="G47" s="80">
        <f t="shared" si="2"/>
        <v>0</v>
      </c>
      <c r="H47" s="81">
        <v>0</v>
      </c>
      <c r="I47" s="82">
        <f t="shared" si="3"/>
        <v>0</v>
      </c>
      <c r="J47" s="84">
        <v>0</v>
      </c>
      <c r="K47" s="82">
        <f t="shared" si="4"/>
        <v>0</v>
      </c>
    </row>
    <row r="48" spans="4:11" x14ac:dyDescent="0.25">
      <c r="D48" s="289"/>
      <c r="E48" s="85" t="s">
        <v>69</v>
      </c>
      <c r="F48" s="79">
        <f t="shared" si="1"/>
        <v>0</v>
      </c>
      <c r="G48" s="80">
        <f t="shared" si="2"/>
        <v>0</v>
      </c>
      <c r="H48" s="88">
        <v>0</v>
      </c>
      <c r="I48" s="82">
        <f t="shared" si="3"/>
        <v>0</v>
      </c>
      <c r="J48" s="88">
        <v>0</v>
      </c>
      <c r="K48" s="82">
        <f t="shared" si="4"/>
        <v>0</v>
      </c>
    </row>
    <row r="49" spans="4:11" ht="15" customHeight="1" x14ac:dyDescent="0.25">
      <c r="D49" s="290" t="s">
        <v>128</v>
      </c>
      <c r="E49" s="290"/>
      <c r="F49" s="290"/>
      <c r="G49" s="290"/>
      <c r="H49" s="290"/>
      <c r="I49" s="290"/>
      <c r="J49" s="290"/>
      <c r="K49" s="290"/>
    </row>
  </sheetData>
  <mergeCells count="18">
    <mergeCell ref="D3:K4"/>
    <mergeCell ref="D5:E7"/>
    <mergeCell ref="H5:K5"/>
    <mergeCell ref="F6:G6"/>
    <mergeCell ref="H6:I6"/>
    <mergeCell ref="J6:K6"/>
    <mergeCell ref="D49:K49"/>
    <mergeCell ref="D8:E8"/>
    <mergeCell ref="D9:D11"/>
    <mergeCell ref="D12:D17"/>
    <mergeCell ref="D18:D20"/>
    <mergeCell ref="D21:D24"/>
    <mergeCell ref="D25:D29"/>
    <mergeCell ref="D30:D34"/>
    <mergeCell ref="D35:D37"/>
    <mergeCell ref="D38:D41"/>
    <mergeCell ref="D42:D44"/>
    <mergeCell ref="D45:D4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AC47"/>
  <sheetViews>
    <sheetView workbookViewId="0">
      <selection activeCell="D2" sqref="D2:K2"/>
    </sheetView>
  </sheetViews>
  <sheetFormatPr baseColWidth="10" defaultRowHeight="15" x14ac:dyDescent="0.25"/>
  <cols>
    <col min="4" max="4" width="12.7109375" customWidth="1"/>
    <col min="5" max="5" width="24.140625" style="39" customWidth="1"/>
    <col min="6" max="6" width="14.42578125" customWidth="1"/>
    <col min="7" max="7" width="11.5703125" customWidth="1"/>
    <col min="8" max="8" width="12.28515625" customWidth="1"/>
    <col min="9" max="9" width="13" customWidth="1"/>
    <col min="10" max="10" width="12" customWidth="1"/>
    <col min="11" max="11" width="12.140625" customWidth="1"/>
  </cols>
  <sheetData>
    <row r="2" spans="4:29" ht="33" customHeight="1" x14ac:dyDescent="0.25">
      <c r="D2" s="301" t="s">
        <v>129</v>
      </c>
      <c r="E2" s="301"/>
      <c r="F2" s="301"/>
      <c r="G2" s="301"/>
      <c r="H2" s="301"/>
      <c r="I2" s="301"/>
      <c r="J2" s="301"/>
      <c r="K2" s="301"/>
    </row>
    <row r="3" spans="4:29" ht="13.5" customHeight="1" x14ac:dyDescent="0.25">
      <c r="D3" s="297" t="s">
        <v>120</v>
      </c>
      <c r="E3" s="297"/>
      <c r="F3" s="74"/>
      <c r="G3" s="74"/>
      <c r="H3" s="299" t="s">
        <v>121</v>
      </c>
      <c r="I3" s="299"/>
      <c r="J3" s="299"/>
      <c r="K3" s="299"/>
      <c r="L3" s="1"/>
    </row>
    <row r="4" spans="4:29" x14ac:dyDescent="0.25">
      <c r="D4" s="297"/>
      <c r="E4" s="297"/>
      <c r="F4" s="300" t="s">
        <v>122</v>
      </c>
      <c r="G4" s="300"/>
      <c r="H4" s="300" t="s">
        <v>130</v>
      </c>
      <c r="I4" s="300"/>
      <c r="J4" s="300" t="s">
        <v>131</v>
      </c>
      <c r="K4" s="300"/>
      <c r="L4" s="1"/>
    </row>
    <row r="5" spans="4:29" ht="15.75" thickBot="1" x14ac:dyDescent="0.3">
      <c r="D5" s="298"/>
      <c r="E5" s="298"/>
      <c r="F5" s="75" t="s">
        <v>6</v>
      </c>
      <c r="G5" s="75" t="s">
        <v>7</v>
      </c>
      <c r="H5" s="75" t="s">
        <v>6</v>
      </c>
      <c r="I5" s="75" t="s">
        <v>7</v>
      </c>
      <c r="J5" s="75" t="s">
        <v>125</v>
      </c>
      <c r="K5" s="75" t="s">
        <v>7</v>
      </c>
      <c r="L5" s="1"/>
    </row>
    <row r="6" spans="4:29" ht="17.25" customHeight="1" x14ac:dyDescent="0.25">
      <c r="D6" s="291" t="s">
        <v>3</v>
      </c>
      <c r="E6" s="291"/>
      <c r="F6" s="76">
        <f t="shared" ref="F6:K6" si="0">SUM(F7:F46)</f>
        <v>3029</v>
      </c>
      <c r="G6" s="77">
        <f t="shared" si="0"/>
        <v>100</v>
      </c>
      <c r="H6" s="76">
        <f>SUM(H7:H46)</f>
        <v>2501</v>
      </c>
      <c r="I6" s="77">
        <f t="shared" si="0"/>
        <v>82.5685044569165</v>
      </c>
      <c r="J6" s="76">
        <f>SUM(J7:J46)</f>
        <v>528</v>
      </c>
      <c r="K6" s="77">
        <f t="shared" si="0"/>
        <v>17.431495543083521</v>
      </c>
    </row>
    <row r="7" spans="4:29" ht="17.25" customHeight="1" x14ac:dyDescent="0.25">
      <c r="D7" s="292" t="s">
        <v>9</v>
      </c>
      <c r="E7" s="78" t="s">
        <v>29</v>
      </c>
      <c r="F7" s="79">
        <f>SUM(J7+H7)</f>
        <v>272</v>
      </c>
      <c r="G7" s="80">
        <f>(F7/$F$6)*100</f>
        <v>8.9798613403763614</v>
      </c>
      <c r="H7" s="81">
        <v>254</v>
      </c>
      <c r="I7" s="82">
        <f>(H7/$F$6)*100</f>
        <v>8.3856058104985145</v>
      </c>
      <c r="J7" s="81">
        <v>18</v>
      </c>
      <c r="K7" s="82">
        <f>(J7/$F$6)*100</f>
        <v>0.59425552987784747</v>
      </c>
    </row>
    <row r="8" spans="4:29" ht="17.25" customHeight="1" x14ac:dyDescent="0.25">
      <c r="D8" s="293"/>
      <c r="E8" s="83" t="s">
        <v>126</v>
      </c>
      <c r="F8" s="79">
        <f t="shared" ref="F8:F46" si="1">SUM(J8+H8)</f>
        <v>213</v>
      </c>
      <c r="G8" s="80">
        <f t="shared" ref="G8:G46" si="2">(F8/$F$6)*100</f>
        <v>7.032023770221195</v>
      </c>
      <c r="H8" s="84">
        <v>176</v>
      </c>
      <c r="I8" s="80">
        <f t="shared" ref="I8:I46" si="3">(H8/$F$6)*100</f>
        <v>5.8104985143611749</v>
      </c>
      <c r="J8" s="84">
        <v>37</v>
      </c>
      <c r="K8" s="80">
        <f t="shared" ref="K8:K46" si="4">(J8/$F$6)*100</f>
        <v>1.2215252558600198</v>
      </c>
    </row>
    <row r="9" spans="4:29" ht="16.5" customHeight="1" x14ac:dyDescent="0.25">
      <c r="D9" s="294"/>
      <c r="E9" s="85" t="s">
        <v>31</v>
      </c>
      <c r="F9" s="86">
        <f t="shared" si="1"/>
        <v>190</v>
      </c>
      <c r="G9" s="87">
        <f t="shared" si="2"/>
        <v>6.2726972598217232</v>
      </c>
      <c r="H9" s="88">
        <v>158</v>
      </c>
      <c r="I9" s="87">
        <f t="shared" si="3"/>
        <v>5.216242984483328</v>
      </c>
      <c r="J9" s="88">
        <v>32</v>
      </c>
      <c r="K9" s="87">
        <f t="shared" si="4"/>
        <v>1.0564542753383956</v>
      </c>
      <c r="V9" s="93"/>
      <c r="W9" s="93"/>
      <c r="X9" s="93"/>
      <c r="Y9" s="93"/>
      <c r="Z9" s="93"/>
      <c r="AA9" s="93"/>
      <c r="AB9" s="93"/>
      <c r="AC9" s="93"/>
    </row>
    <row r="10" spans="4:29" ht="15.75" customHeight="1" x14ac:dyDescent="0.25">
      <c r="D10" s="287" t="s">
        <v>10</v>
      </c>
      <c r="E10" s="78" t="s">
        <v>32</v>
      </c>
      <c r="F10" s="79">
        <f t="shared" si="1"/>
        <v>4</v>
      </c>
      <c r="G10" s="80">
        <f t="shared" si="2"/>
        <v>0.13205678441729946</v>
      </c>
      <c r="H10" s="81">
        <v>3</v>
      </c>
      <c r="I10" s="82">
        <f t="shared" si="3"/>
        <v>9.9042588312974578E-2</v>
      </c>
      <c r="J10" s="84">
        <v>1</v>
      </c>
      <c r="K10" s="82">
        <f t="shared" si="4"/>
        <v>3.3014196104324864E-2</v>
      </c>
      <c r="V10" s="93"/>
      <c r="W10" s="93"/>
      <c r="X10" s="93"/>
      <c r="Y10" s="93"/>
      <c r="Z10" s="93"/>
      <c r="AA10" s="93"/>
      <c r="AB10" s="93"/>
      <c r="AC10" s="93"/>
    </row>
    <row r="11" spans="4:29" ht="14.25" customHeight="1" x14ac:dyDescent="0.25">
      <c r="D11" s="288"/>
      <c r="E11" s="83" t="s">
        <v>33</v>
      </c>
      <c r="F11" s="79">
        <f t="shared" si="1"/>
        <v>232</v>
      </c>
      <c r="G11" s="80">
        <f t="shared" si="2"/>
        <v>7.6592934962033681</v>
      </c>
      <c r="H11" s="81">
        <v>188</v>
      </c>
      <c r="I11" s="82">
        <f t="shared" si="3"/>
        <v>6.2066688676130735</v>
      </c>
      <c r="J11" s="84">
        <v>44</v>
      </c>
      <c r="K11" s="82">
        <f t="shared" si="4"/>
        <v>1.4526246285902937</v>
      </c>
      <c r="V11" s="93"/>
      <c r="W11" s="93"/>
      <c r="X11" s="93"/>
      <c r="Y11" s="93"/>
      <c r="Z11" s="93"/>
      <c r="AA11" s="93"/>
      <c r="AB11" s="93"/>
      <c r="AC11" s="93"/>
    </row>
    <row r="12" spans="4:29" ht="18.75" customHeight="1" x14ac:dyDescent="0.25">
      <c r="D12" s="288"/>
      <c r="E12" s="83" t="s">
        <v>34</v>
      </c>
      <c r="F12" s="79">
        <f t="shared" si="1"/>
        <v>77</v>
      </c>
      <c r="G12" s="80">
        <f t="shared" si="2"/>
        <v>2.5420931000330143</v>
      </c>
      <c r="H12" s="89">
        <v>63</v>
      </c>
      <c r="I12" s="82">
        <f t="shared" si="3"/>
        <v>2.079894354572466</v>
      </c>
      <c r="J12" s="84">
        <v>14</v>
      </c>
      <c r="K12" s="82">
        <f t="shared" si="4"/>
        <v>0.46219874546054801</v>
      </c>
    </row>
    <row r="13" spans="4:29" ht="16.5" customHeight="1" x14ac:dyDescent="0.25">
      <c r="D13" s="288"/>
      <c r="E13" s="83" t="s">
        <v>35</v>
      </c>
      <c r="F13" s="79">
        <f t="shared" si="1"/>
        <v>0</v>
      </c>
      <c r="G13" s="80">
        <f t="shared" si="2"/>
        <v>0</v>
      </c>
      <c r="H13" s="81">
        <v>0</v>
      </c>
      <c r="I13" s="82">
        <f t="shared" si="3"/>
        <v>0</v>
      </c>
      <c r="J13" s="84">
        <v>0</v>
      </c>
      <c r="K13" s="82">
        <f t="shared" si="4"/>
        <v>0</v>
      </c>
    </row>
    <row r="14" spans="4:29" ht="17.25" customHeight="1" x14ac:dyDescent="0.25">
      <c r="D14" s="288"/>
      <c r="E14" s="83" t="s">
        <v>36</v>
      </c>
      <c r="F14" s="79">
        <f t="shared" si="1"/>
        <v>2</v>
      </c>
      <c r="G14" s="80">
        <f t="shared" si="2"/>
        <v>6.6028392208649728E-2</v>
      </c>
      <c r="H14" s="84">
        <v>2</v>
      </c>
      <c r="I14" s="82">
        <f t="shared" si="3"/>
        <v>6.6028392208649728E-2</v>
      </c>
      <c r="J14" s="84">
        <v>0</v>
      </c>
      <c r="K14" s="82">
        <f t="shared" si="4"/>
        <v>0</v>
      </c>
    </row>
    <row r="15" spans="4:29" ht="18" customHeight="1" x14ac:dyDescent="0.25">
      <c r="D15" s="289"/>
      <c r="E15" s="85" t="s">
        <v>37</v>
      </c>
      <c r="F15" s="86">
        <f t="shared" si="1"/>
        <v>8</v>
      </c>
      <c r="G15" s="87">
        <f t="shared" si="2"/>
        <v>0.26411356883459891</v>
      </c>
      <c r="H15" s="88">
        <v>8</v>
      </c>
      <c r="I15" s="87">
        <f t="shared" si="3"/>
        <v>0.26411356883459891</v>
      </c>
      <c r="J15" s="88">
        <v>0</v>
      </c>
      <c r="K15" s="87">
        <f t="shared" si="4"/>
        <v>0</v>
      </c>
    </row>
    <row r="16" spans="4:29" ht="18.75" customHeight="1" x14ac:dyDescent="0.25">
      <c r="D16" s="287" t="s">
        <v>11</v>
      </c>
      <c r="E16" s="78" t="s">
        <v>38</v>
      </c>
      <c r="F16" s="79">
        <f t="shared" si="1"/>
        <v>36</v>
      </c>
      <c r="G16" s="80">
        <f t="shared" si="2"/>
        <v>1.1885110597556949</v>
      </c>
      <c r="H16" s="81">
        <v>23</v>
      </c>
      <c r="I16" s="82">
        <f t="shared" si="3"/>
        <v>0.75932651039947174</v>
      </c>
      <c r="J16" s="84">
        <v>13</v>
      </c>
      <c r="K16" s="82">
        <f t="shared" si="4"/>
        <v>0.42918454935622319</v>
      </c>
    </row>
    <row r="17" spans="4:11" ht="15.75" customHeight="1" x14ac:dyDescent="0.25">
      <c r="D17" s="288"/>
      <c r="E17" s="83" t="s">
        <v>39</v>
      </c>
      <c r="F17" s="79">
        <f t="shared" si="1"/>
        <v>37</v>
      </c>
      <c r="G17" s="80">
        <f t="shared" si="2"/>
        <v>1.2215252558600198</v>
      </c>
      <c r="H17" s="84">
        <v>30</v>
      </c>
      <c r="I17" s="82">
        <f t="shared" si="3"/>
        <v>0.99042588312974567</v>
      </c>
      <c r="J17" s="84">
        <v>7</v>
      </c>
      <c r="K17" s="82">
        <f t="shared" si="4"/>
        <v>0.23109937273027401</v>
      </c>
    </row>
    <row r="18" spans="4:11" ht="17.25" customHeight="1" x14ac:dyDescent="0.25">
      <c r="D18" s="289"/>
      <c r="E18" s="85" t="s">
        <v>40</v>
      </c>
      <c r="F18" s="86">
        <f t="shared" si="1"/>
        <v>95</v>
      </c>
      <c r="G18" s="87">
        <f t="shared" si="2"/>
        <v>3.1363486299108616</v>
      </c>
      <c r="H18" s="88">
        <v>79</v>
      </c>
      <c r="I18" s="87">
        <f t="shared" si="3"/>
        <v>2.608121492241664</v>
      </c>
      <c r="J18" s="88">
        <v>16</v>
      </c>
      <c r="K18" s="87">
        <f t="shared" si="4"/>
        <v>0.52822713766919782</v>
      </c>
    </row>
    <row r="19" spans="4:11" ht="18.75" customHeight="1" x14ac:dyDescent="0.25">
      <c r="D19" s="287" t="s">
        <v>12</v>
      </c>
      <c r="E19" s="78" t="s">
        <v>41</v>
      </c>
      <c r="F19" s="79">
        <f t="shared" si="1"/>
        <v>196</v>
      </c>
      <c r="G19" s="80">
        <f t="shared" si="2"/>
        <v>6.4707824364476725</v>
      </c>
      <c r="H19" s="81">
        <v>163</v>
      </c>
      <c r="I19" s="82">
        <f t="shared" si="3"/>
        <v>5.3813139650049528</v>
      </c>
      <c r="J19" s="84">
        <v>33</v>
      </c>
      <c r="K19" s="82">
        <f t="shared" si="4"/>
        <v>1.0894684714427203</v>
      </c>
    </row>
    <row r="20" spans="4:11" ht="16.5" customHeight="1" x14ac:dyDescent="0.25">
      <c r="D20" s="288"/>
      <c r="E20" s="83" t="s">
        <v>42</v>
      </c>
      <c r="F20" s="79">
        <f t="shared" si="1"/>
        <v>113</v>
      </c>
      <c r="G20" s="80">
        <f t="shared" si="2"/>
        <v>3.7306041597887094</v>
      </c>
      <c r="H20" s="81">
        <v>112</v>
      </c>
      <c r="I20" s="82">
        <f t="shared" si="3"/>
        <v>3.6975899636843841</v>
      </c>
      <c r="J20" s="84">
        <v>1</v>
      </c>
      <c r="K20" s="82">
        <f t="shared" si="4"/>
        <v>3.3014196104324864E-2</v>
      </c>
    </row>
    <row r="21" spans="4:11" ht="18" customHeight="1" x14ac:dyDescent="0.25">
      <c r="D21" s="288"/>
      <c r="E21" s="83" t="s">
        <v>43</v>
      </c>
      <c r="F21" s="79">
        <f t="shared" si="1"/>
        <v>46</v>
      </c>
      <c r="G21" s="80">
        <f t="shared" si="2"/>
        <v>1.5186530207989435</v>
      </c>
      <c r="H21" s="84">
        <v>45</v>
      </c>
      <c r="I21" s="82">
        <f t="shared" si="3"/>
        <v>1.4856388246946188</v>
      </c>
      <c r="J21" s="84">
        <v>1</v>
      </c>
      <c r="K21" s="82">
        <f t="shared" si="4"/>
        <v>3.3014196104324864E-2</v>
      </c>
    </row>
    <row r="22" spans="4:11" ht="19.5" customHeight="1" x14ac:dyDescent="0.25">
      <c r="D22" s="289"/>
      <c r="E22" s="85" t="s">
        <v>44</v>
      </c>
      <c r="F22" s="86">
        <f t="shared" si="1"/>
        <v>25</v>
      </c>
      <c r="G22" s="87">
        <f t="shared" si="2"/>
        <v>0.82535490260812139</v>
      </c>
      <c r="H22" s="88">
        <v>20</v>
      </c>
      <c r="I22" s="87">
        <f t="shared" si="3"/>
        <v>0.66028392208649722</v>
      </c>
      <c r="J22" s="88">
        <v>5</v>
      </c>
      <c r="K22" s="87">
        <f t="shared" si="4"/>
        <v>0.16507098052162431</v>
      </c>
    </row>
    <row r="23" spans="4:11" ht="27.75" customHeight="1" x14ac:dyDescent="0.25">
      <c r="D23" s="287" t="s">
        <v>13</v>
      </c>
      <c r="E23" s="90" t="s">
        <v>46</v>
      </c>
      <c r="F23" s="79">
        <f t="shared" si="1"/>
        <v>42</v>
      </c>
      <c r="G23" s="80">
        <f t="shared" si="2"/>
        <v>1.3865962363816442</v>
      </c>
      <c r="H23" s="81">
        <v>42</v>
      </c>
      <c r="I23" s="82">
        <f t="shared" si="3"/>
        <v>1.3865962363816442</v>
      </c>
      <c r="J23" s="84">
        <v>0</v>
      </c>
      <c r="K23" s="82">
        <f t="shared" si="4"/>
        <v>0</v>
      </c>
    </row>
    <row r="24" spans="4:11" ht="28.5" customHeight="1" x14ac:dyDescent="0.25">
      <c r="D24" s="288"/>
      <c r="E24" s="91" t="s">
        <v>47</v>
      </c>
      <c r="F24" s="79">
        <f t="shared" si="1"/>
        <v>49</v>
      </c>
      <c r="G24" s="80">
        <f t="shared" si="2"/>
        <v>1.6176956091119181</v>
      </c>
      <c r="H24" s="81">
        <v>38</v>
      </c>
      <c r="I24" s="82">
        <f t="shared" si="3"/>
        <v>1.2545394519643447</v>
      </c>
      <c r="J24" s="84">
        <v>11</v>
      </c>
      <c r="K24" s="82">
        <f t="shared" si="4"/>
        <v>0.36315615714757343</v>
      </c>
    </row>
    <row r="25" spans="4:11" ht="19.5" customHeight="1" x14ac:dyDescent="0.25">
      <c r="D25" s="288"/>
      <c r="E25" s="83" t="s">
        <v>48</v>
      </c>
      <c r="F25" s="79">
        <f t="shared" si="1"/>
        <v>121</v>
      </c>
      <c r="G25" s="80">
        <f t="shared" si="2"/>
        <v>3.994717728623308</v>
      </c>
      <c r="H25" s="81">
        <v>98</v>
      </c>
      <c r="I25" s="82">
        <f t="shared" si="3"/>
        <v>3.2353912182238362</v>
      </c>
      <c r="J25" s="84">
        <v>23</v>
      </c>
      <c r="K25" s="82">
        <f t="shared" si="4"/>
        <v>0.75932651039947174</v>
      </c>
    </row>
    <row r="26" spans="4:11" ht="18" customHeight="1" x14ac:dyDescent="0.25">
      <c r="D26" s="288"/>
      <c r="E26" s="83" t="s">
        <v>49</v>
      </c>
      <c r="F26" s="79">
        <f t="shared" si="1"/>
        <v>0</v>
      </c>
      <c r="G26" s="80">
        <f t="shared" si="2"/>
        <v>0</v>
      </c>
      <c r="H26" s="81">
        <v>0</v>
      </c>
      <c r="I26" s="82">
        <f t="shared" si="3"/>
        <v>0</v>
      </c>
      <c r="J26" s="84">
        <v>0</v>
      </c>
      <c r="K26" s="82">
        <f t="shared" si="4"/>
        <v>0</v>
      </c>
    </row>
    <row r="27" spans="4:11" ht="19.5" customHeight="1" x14ac:dyDescent="0.25">
      <c r="D27" s="289"/>
      <c r="E27" s="85" t="s">
        <v>127</v>
      </c>
      <c r="F27" s="86">
        <f t="shared" si="1"/>
        <v>0</v>
      </c>
      <c r="G27" s="87">
        <f t="shared" si="2"/>
        <v>0</v>
      </c>
      <c r="H27" s="88">
        <v>0</v>
      </c>
      <c r="I27" s="87">
        <f t="shared" si="3"/>
        <v>0</v>
      </c>
      <c r="J27" s="88">
        <v>0</v>
      </c>
      <c r="K27" s="87">
        <f t="shared" si="4"/>
        <v>0</v>
      </c>
    </row>
    <row r="28" spans="4:11" ht="22.5" customHeight="1" x14ac:dyDescent="0.25">
      <c r="D28" s="287" t="s">
        <v>14</v>
      </c>
      <c r="E28" s="78" t="s">
        <v>51</v>
      </c>
      <c r="F28" s="79">
        <f t="shared" si="1"/>
        <v>22</v>
      </c>
      <c r="G28" s="80">
        <f t="shared" si="2"/>
        <v>0.72631231429514687</v>
      </c>
      <c r="H28" s="81">
        <v>16</v>
      </c>
      <c r="I28" s="82">
        <f t="shared" si="3"/>
        <v>0.52822713766919782</v>
      </c>
      <c r="J28" s="84">
        <v>6</v>
      </c>
      <c r="K28" s="82">
        <f t="shared" si="4"/>
        <v>0.19808517662594916</v>
      </c>
    </row>
    <row r="29" spans="4:11" ht="17.25" customHeight="1" x14ac:dyDescent="0.25">
      <c r="D29" s="288"/>
      <c r="E29" s="83" t="s">
        <v>52</v>
      </c>
      <c r="F29" s="79">
        <f t="shared" si="1"/>
        <v>0</v>
      </c>
      <c r="G29" s="80">
        <f t="shared" si="2"/>
        <v>0</v>
      </c>
      <c r="H29" s="81">
        <v>0</v>
      </c>
      <c r="I29" s="82">
        <f t="shared" si="3"/>
        <v>0</v>
      </c>
      <c r="J29" s="84">
        <v>0</v>
      </c>
      <c r="K29" s="82">
        <f t="shared" si="4"/>
        <v>0</v>
      </c>
    </row>
    <row r="30" spans="4:11" ht="17.25" customHeight="1" x14ac:dyDescent="0.25">
      <c r="D30" s="288"/>
      <c r="E30" s="94" t="s">
        <v>53</v>
      </c>
      <c r="F30" s="79">
        <f t="shared" si="1"/>
        <v>72</v>
      </c>
      <c r="G30" s="80">
        <f t="shared" si="2"/>
        <v>2.3770221195113899</v>
      </c>
      <c r="H30" s="81">
        <v>46</v>
      </c>
      <c r="I30" s="82">
        <f t="shared" si="3"/>
        <v>1.5186530207989435</v>
      </c>
      <c r="J30" s="84">
        <v>26</v>
      </c>
      <c r="K30" s="82">
        <f t="shared" si="4"/>
        <v>0.85836909871244638</v>
      </c>
    </row>
    <row r="31" spans="4:11" ht="17.25" customHeight="1" x14ac:dyDescent="0.25">
      <c r="D31" s="288"/>
      <c r="E31" s="83" t="s">
        <v>54</v>
      </c>
      <c r="F31" s="79">
        <f t="shared" si="1"/>
        <v>222</v>
      </c>
      <c r="G31" s="80">
        <f t="shared" si="2"/>
        <v>7.3291515351601193</v>
      </c>
      <c r="H31" s="84">
        <v>159</v>
      </c>
      <c r="I31" s="80">
        <f t="shared" si="3"/>
        <v>5.2492571805876524</v>
      </c>
      <c r="J31" s="84">
        <v>63</v>
      </c>
      <c r="K31" s="80">
        <f t="shared" si="4"/>
        <v>2.079894354572466</v>
      </c>
    </row>
    <row r="32" spans="4:11" ht="22.5" customHeight="1" x14ac:dyDescent="0.25">
      <c r="D32" s="289"/>
      <c r="E32" s="85" t="s">
        <v>55</v>
      </c>
      <c r="F32" s="86">
        <f t="shared" si="1"/>
        <v>75</v>
      </c>
      <c r="G32" s="87">
        <f t="shared" si="2"/>
        <v>2.4760647078243645</v>
      </c>
      <c r="H32" s="88">
        <v>60</v>
      </c>
      <c r="I32" s="87">
        <f t="shared" si="3"/>
        <v>1.9808517662594913</v>
      </c>
      <c r="J32" s="88">
        <v>15</v>
      </c>
      <c r="K32" s="87">
        <f t="shared" si="4"/>
        <v>0.49521294156487283</v>
      </c>
    </row>
    <row r="33" spans="4:11" ht="16.5" customHeight="1" x14ac:dyDescent="0.25">
      <c r="D33" s="287" t="s">
        <v>15</v>
      </c>
      <c r="E33" s="78" t="s">
        <v>56</v>
      </c>
      <c r="F33" s="79">
        <f t="shared" si="1"/>
        <v>0</v>
      </c>
      <c r="G33" s="80">
        <v>0</v>
      </c>
      <c r="H33" s="81">
        <v>0</v>
      </c>
      <c r="I33" s="82">
        <f t="shared" si="3"/>
        <v>0</v>
      </c>
      <c r="J33" s="84">
        <v>0</v>
      </c>
      <c r="K33" s="82">
        <f>(J33/$F$6)*100</f>
        <v>0</v>
      </c>
    </row>
    <row r="34" spans="4:11" ht="18" customHeight="1" x14ac:dyDescent="0.25">
      <c r="D34" s="288"/>
      <c r="E34" s="83" t="s">
        <v>57</v>
      </c>
      <c r="F34" s="79">
        <f t="shared" si="1"/>
        <v>43</v>
      </c>
      <c r="G34" s="80">
        <f t="shared" si="2"/>
        <v>1.4196104324859689</v>
      </c>
      <c r="H34" s="84">
        <v>43</v>
      </c>
      <c r="I34" s="82">
        <f t="shared" si="3"/>
        <v>1.4196104324859689</v>
      </c>
      <c r="J34" s="84">
        <v>0</v>
      </c>
      <c r="K34" s="82">
        <f t="shared" si="4"/>
        <v>0</v>
      </c>
    </row>
    <row r="35" spans="4:11" ht="18.75" customHeight="1" x14ac:dyDescent="0.25">
      <c r="D35" s="289"/>
      <c r="E35" s="85" t="s">
        <v>58</v>
      </c>
      <c r="F35" s="86">
        <f t="shared" si="1"/>
        <v>453</v>
      </c>
      <c r="G35" s="87">
        <f t="shared" si="2"/>
        <v>14.955430835259161</v>
      </c>
      <c r="H35" s="88">
        <v>363</v>
      </c>
      <c r="I35" s="87">
        <f t="shared" si="3"/>
        <v>11.984153185869923</v>
      </c>
      <c r="J35" s="88">
        <v>90</v>
      </c>
      <c r="K35" s="87">
        <f t="shared" si="4"/>
        <v>2.9712776493892377</v>
      </c>
    </row>
    <row r="36" spans="4:11" ht="21.75" customHeight="1" x14ac:dyDescent="0.25">
      <c r="D36" s="287" t="s">
        <v>16</v>
      </c>
      <c r="E36" s="78" t="s">
        <v>59</v>
      </c>
      <c r="F36" s="79">
        <f t="shared" si="1"/>
        <v>0</v>
      </c>
      <c r="G36" s="80">
        <f t="shared" si="2"/>
        <v>0</v>
      </c>
      <c r="H36" s="81">
        <v>0</v>
      </c>
      <c r="I36" s="82">
        <f t="shared" si="3"/>
        <v>0</v>
      </c>
      <c r="J36" s="84">
        <v>0</v>
      </c>
      <c r="K36" s="82">
        <f t="shared" si="4"/>
        <v>0</v>
      </c>
    </row>
    <row r="37" spans="4:11" ht="17.25" customHeight="1" x14ac:dyDescent="0.25">
      <c r="D37" s="288"/>
      <c r="E37" s="83" t="s">
        <v>60</v>
      </c>
      <c r="F37" s="79">
        <f t="shared" si="1"/>
        <v>0</v>
      </c>
      <c r="G37" s="80">
        <f t="shared" si="2"/>
        <v>0</v>
      </c>
      <c r="H37" s="81">
        <v>0</v>
      </c>
      <c r="I37" s="82">
        <f t="shared" si="3"/>
        <v>0</v>
      </c>
      <c r="J37" s="84">
        <v>0</v>
      </c>
      <c r="K37" s="82">
        <f t="shared" si="4"/>
        <v>0</v>
      </c>
    </row>
    <row r="38" spans="4:11" ht="18.75" customHeight="1" x14ac:dyDescent="0.25">
      <c r="D38" s="288"/>
      <c r="E38" s="83" t="s">
        <v>61</v>
      </c>
      <c r="F38" s="79">
        <f t="shared" si="1"/>
        <v>0</v>
      </c>
      <c r="G38" s="80">
        <f t="shared" si="2"/>
        <v>0</v>
      </c>
      <c r="H38" s="84">
        <v>0</v>
      </c>
      <c r="I38" s="82">
        <f t="shared" si="3"/>
        <v>0</v>
      </c>
      <c r="J38" s="84">
        <v>0</v>
      </c>
      <c r="K38" s="82">
        <f t="shared" si="4"/>
        <v>0</v>
      </c>
    </row>
    <row r="39" spans="4:11" ht="21" customHeight="1" x14ac:dyDescent="0.25">
      <c r="D39" s="289"/>
      <c r="E39" s="85" t="s">
        <v>62</v>
      </c>
      <c r="F39" s="86">
        <f t="shared" si="1"/>
        <v>0</v>
      </c>
      <c r="G39" s="87">
        <f t="shared" si="2"/>
        <v>0</v>
      </c>
      <c r="H39" s="88">
        <v>0</v>
      </c>
      <c r="I39" s="87">
        <f t="shared" si="3"/>
        <v>0</v>
      </c>
      <c r="J39" s="88">
        <v>0</v>
      </c>
      <c r="K39" s="87">
        <f t="shared" si="4"/>
        <v>0</v>
      </c>
    </row>
    <row r="40" spans="4:11" ht="18.75" customHeight="1" x14ac:dyDescent="0.25">
      <c r="D40" s="287" t="s">
        <v>17</v>
      </c>
      <c r="E40" s="78" t="s">
        <v>63</v>
      </c>
      <c r="F40" s="79">
        <f t="shared" si="1"/>
        <v>75</v>
      </c>
      <c r="G40" s="80">
        <f t="shared" si="2"/>
        <v>2.4760647078243645</v>
      </c>
      <c r="H40" s="81">
        <v>57</v>
      </c>
      <c r="I40" s="82">
        <f t="shared" si="3"/>
        <v>1.8818091779465171</v>
      </c>
      <c r="J40" s="84">
        <v>18</v>
      </c>
      <c r="K40" s="82">
        <f t="shared" si="4"/>
        <v>0.59425552987784747</v>
      </c>
    </row>
    <row r="41" spans="4:11" ht="19.5" customHeight="1" x14ac:dyDescent="0.25">
      <c r="D41" s="288"/>
      <c r="E41" s="83" t="s">
        <v>64</v>
      </c>
      <c r="F41" s="79">
        <f t="shared" si="1"/>
        <v>0</v>
      </c>
      <c r="G41" s="80">
        <f t="shared" si="2"/>
        <v>0</v>
      </c>
      <c r="H41" s="84">
        <v>0</v>
      </c>
      <c r="I41" s="80">
        <f t="shared" si="3"/>
        <v>0</v>
      </c>
      <c r="J41" s="84">
        <v>0</v>
      </c>
      <c r="K41" s="80">
        <f t="shared" si="4"/>
        <v>0</v>
      </c>
    </row>
    <row r="42" spans="4:11" ht="18.75" customHeight="1" x14ac:dyDescent="0.25">
      <c r="D42" s="289"/>
      <c r="E42" s="92" t="s">
        <v>65</v>
      </c>
      <c r="F42" s="86">
        <f t="shared" si="1"/>
        <v>16</v>
      </c>
      <c r="G42" s="87">
        <f t="shared" si="2"/>
        <v>0.52822713766919782</v>
      </c>
      <c r="H42" s="88">
        <v>14</v>
      </c>
      <c r="I42" s="87">
        <f t="shared" si="3"/>
        <v>0.46219874546054801</v>
      </c>
      <c r="J42" s="88">
        <v>2</v>
      </c>
      <c r="K42" s="87">
        <f t="shared" si="4"/>
        <v>6.6028392208649728E-2</v>
      </c>
    </row>
    <row r="43" spans="4:11" ht="21.75" customHeight="1" x14ac:dyDescent="0.25">
      <c r="D43" s="287" t="s">
        <v>18</v>
      </c>
      <c r="E43" s="83" t="s">
        <v>66</v>
      </c>
      <c r="F43" s="79">
        <f t="shared" si="1"/>
        <v>76</v>
      </c>
      <c r="G43" s="80">
        <f t="shared" si="2"/>
        <v>2.5090789039286894</v>
      </c>
      <c r="H43" s="81">
        <v>52</v>
      </c>
      <c r="I43" s="82">
        <f t="shared" si="3"/>
        <v>1.7167381974248928</v>
      </c>
      <c r="J43" s="84">
        <v>24</v>
      </c>
      <c r="K43" s="82">
        <f t="shared" si="4"/>
        <v>0.79234070650379662</v>
      </c>
    </row>
    <row r="44" spans="4:11" ht="19.5" customHeight="1" x14ac:dyDescent="0.25">
      <c r="D44" s="288"/>
      <c r="E44" s="83" t="s">
        <v>67</v>
      </c>
      <c r="F44" s="79">
        <f t="shared" si="1"/>
        <v>217</v>
      </c>
      <c r="G44" s="80">
        <f t="shared" si="2"/>
        <v>7.1640805546384936</v>
      </c>
      <c r="H44" s="81">
        <v>189</v>
      </c>
      <c r="I44" s="82">
        <f t="shared" si="3"/>
        <v>6.2396830637173988</v>
      </c>
      <c r="J44" s="84">
        <v>28</v>
      </c>
      <c r="K44" s="82">
        <f t="shared" si="4"/>
        <v>0.92439749092109602</v>
      </c>
    </row>
    <row r="45" spans="4:11" ht="19.5" customHeight="1" x14ac:dyDescent="0.25">
      <c r="D45" s="288"/>
      <c r="E45" s="83" t="s">
        <v>68</v>
      </c>
      <c r="F45" s="79">
        <f t="shared" si="1"/>
        <v>0</v>
      </c>
      <c r="G45" s="80">
        <f t="shared" si="2"/>
        <v>0</v>
      </c>
      <c r="H45" s="81">
        <v>0</v>
      </c>
      <c r="I45" s="82">
        <f t="shared" si="3"/>
        <v>0</v>
      </c>
      <c r="J45" s="84">
        <v>0</v>
      </c>
      <c r="K45" s="82">
        <f t="shared" si="4"/>
        <v>0</v>
      </c>
    </row>
    <row r="46" spans="4:11" ht="25.5" customHeight="1" x14ac:dyDescent="0.25">
      <c r="D46" s="289"/>
      <c r="E46" s="85" t="s">
        <v>69</v>
      </c>
      <c r="F46" s="79">
        <f t="shared" si="1"/>
        <v>0</v>
      </c>
      <c r="G46" s="80">
        <f t="shared" si="2"/>
        <v>0</v>
      </c>
      <c r="H46" s="88">
        <v>0</v>
      </c>
      <c r="I46" s="82">
        <f t="shared" si="3"/>
        <v>0</v>
      </c>
      <c r="J46" s="88">
        <v>0</v>
      </c>
      <c r="K46" s="82">
        <f t="shared" si="4"/>
        <v>0</v>
      </c>
    </row>
    <row r="47" spans="4:11" ht="15" customHeight="1" x14ac:dyDescent="0.25">
      <c r="D47" s="290" t="s">
        <v>128</v>
      </c>
      <c r="E47" s="290"/>
      <c r="F47" s="290"/>
      <c r="G47" s="290"/>
      <c r="H47" s="290"/>
      <c r="I47" s="290"/>
      <c r="J47" s="290"/>
      <c r="K47" s="290"/>
    </row>
  </sheetData>
  <mergeCells count="18">
    <mergeCell ref="D2:K2"/>
    <mergeCell ref="D3:E5"/>
    <mergeCell ref="H3:K3"/>
    <mergeCell ref="F4:G4"/>
    <mergeCell ref="H4:I4"/>
    <mergeCell ref="J4:K4"/>
    <mergeCell ref="D47:K47"/>
    <mergeCell ref="D6:E6"/>
    <mergeCell ref="D7:D9"/>
    <mergeCell ref="D10:D15"/>
    <mergeCell ref="D16:D18"/>
    <mergeCell ref="D19:D22"/>
    <mergeCell ref="D23:D27"/>
    <mergeCell ref="D28:D32"/>
    <mergeCell ref="D33:D35"/>
    <mergeCell ref="D36:D39"/>
    <mergeCell ref="D40:D42"/>
    <mergeCell ref="D43:D4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F33"/>
  <sheetViews>
    <sheetView workbookViewId="0">
      <selection activeCell="I7" sqref="I7"/>
    </sheetView>
  </sheetViews>
  <sheetFormatPr baseColWidth="10" defaultRowHeight="15" x14ac:dyDescent="0.25"/>
  <cols>
    <col min="4" max="4" width="64.5703125" customWidth="1"/>
    <col min="5" max="5" width="18.7109375" customWidth="1"/>
    <col min="6" max="6" width="19" style="39" customWidth="1"/>
  </cols>
  <sheetData>
    <row r="2" spans="4:6" ht="36" customHeight="1" x14ac:dyDescent="0.25">
      <c r="D2" s="302" t="s">
        <v>132</v>
      </c>
      <c r="E2" s="302"/>
      <c r="F2" s="302"/>
    </row>
    <row r="3" spans="4:6" ht="21" customHeight="1" x14ac:dyDescent="0.25">
      <c r="D3" s="98" t="s">
        <v>133</v>
      </c>
      <c r="E3" s="112" t="s">
        <v>6</v>
      </c>
      <c r="F3" s="112" t="s">
        <v>7</v>
      </c>
    </row>
    <row r="4" spans="4:6" ht="16.5" customHeight="1" x14ac:dyDescent="0.25">
      <c r="D4" s="113" t="s">
        <v>3</v>
      </c>
      <c r="E4" s="114">
        <f>SUM(E5:E26)</f>
        <v>617</v>
      </c>
      <c r="F4" s="115">
        <f>SUM(F5:F26)</f>
        <v>99.999999999999986</v>
      </c>
    </row>
    <row r="5" spans="4:6" x14ac:dyDescent="0.25">
      <c r="D5" s="101" t="s">
        <v>74</v>
      </c>
      <c r="E5" s="102">
        <v>27</v>
      </c>
      <c r="F5" s="103">
        <f>(E5/$E$4)*100</f>
        <v>4.3760129659643443</v>
      </c>
    </row>
    <row r="6" spans="4:6" ht="24" customHeight="1" x14ac:dyDescent="0.25">
      <c r="D6" s="104" t="s">
        <v>75</v>
      </c>
      <c r="E6" s="105">
        <v>0</v>
      </c>
      <c r="F6" s="103">
        <f t="shared" ref="F6:F26" si="0">(E6/$E$4)*100</f>
        <v>0</v>
      </c>
    </row>
    <row r="7" spans="4:6" ht="26.25" customHeight="1" x14ac:dyDescent="0.25">
      <c r="D7" s="104" t="s">
        <v>76</v>
      </c>
      <c r="E7" s="105">
        <v>18</v>
      </c>
      <c r="F7" s="103">
        <f t="shared" si="0"/>
        <v>2.9173419773095626</v>
      </c>
    </row>
    <row r="8" spans="4:6" ht="35.25" customHeight="1" x14ac:dyDescent="0.25">
      <c r="D8" s="106" t="s">
        <v>77</v>
      </c>
      <c r="E8" s="105">
        <v>2</v>
      </c>
      <c r="F8" s="103">
        <f t="shared" si="0"/>
        <v>0.32414910858995138</v>
      </c>
    </row>
    <row r="9" spans="4:6" ht="35.25" customHeight="1" x14ac:dyDescent="0.25">
      <c r="D9" s="106" t="s">
        <v>78</v>
      </c>
      <c r="E9" s="105">
        <v>0</v>
      </c>
      <c r="F9" s="103">
        <f t="shared" si="0"/>
        <v>0</v>
      </c>
    </row>
    <row r="10" spans="4:6" ht="25.5" customHeight="1" x14ac:dyDescent="0.25">
      <c r="D10" s="104" t="s">
        <v>79</v>
      </c>
      <c r="E10" s="105">
        <v>10</v>
      </c>
      <c r="F10" s="103">
        <f t="shared" si="0"/>
        <v>1.6207455429497568</v>
      </c>
    </row>
    <row r="11" spans="4:6" ht="35.25" customHeight="1" x14ac:dyDescent="0.25">
      <c r="D11" s="106" t="s">
        <v>80</v>
      </c>
      <c r="E11" s="107">
        <v>439</v>
      </c>
      <c r="F11" s="103">
        <f t="shared" si="0"/>
        <v>71.150729335494319</v>
      </c>
    </row>
    <row r="12" spans="4:6" ht="27.75" customHeight="1" x14ac:dyDescent="0.25">
      <c r="D12" s="104" t="s">
        <v>134</v>
      </c>
      <c r="E12" s="108">
        <v>13</v>
      </c>
      <c r="F12" s="103">
        <f t="shared" si="0"/>
        <v>2.1069692058346838</v>
      </c>
    </row>
    <row r="13" spans="4:6" ht="30" x14ac:dyDescent="0.25">
      <c r="D13" s="106" t="s">
        <v>82</v>
      </c>
      <c r="E13" s="108">
        <v>27</v>
      </c>
      <c r="F13" s="103">
        <f t="shared" si="0"/>
        <v>4.3760129659643443</v>
      </c>
    </row>
    <row r="14" spans="4:6" ht="24.75" customHeight="1" x14ac:dyDescent="0.25">
      <c r="D14" s="104" t="s">
        <v>135</v>
      </c>
      <c r="E14" s="108">
        <v>0</v>
      </c>
      <c r="F14" s="103">
        <f t="shared" si="0"/>
        <v>0</v>
      </c>
    </row>
    <row r="15" spans="4:6" ht="30" x14ac:dyDescent="0.25">
      <c r="D15" s="106" t="s">
        <v>84</v>
      </c>
      <c r="E15" s="108">
        <v>11</v>
      </c>
      <c r="F15" s="103">
        <f t="shared" si="0"/>
        <v>1.7828200972447326</v>
      </c>
    </row>
    <row r="16" spans="4:6" ht="25.5" customHeight="1" x14ac:dyDescent="0.25">
      <c r="D16" s="104" t="s">
        <v>85</v>
      </c>
      <c r="E16" s="108">
        <v>3</v>
      </c>
      <c r="F16" s="103">
        <f t="shared" si="0"/>
        <v>0.48622366288492713</v>
      </c>
    </row>
    <row r="17" spans="4:6" ht="27" customHeight="1" x14ac:dyDescent="0.25">
      <c r="D17" s="104" t="s">
        <v>86</v>
      </c>
      <c r="E17" s="107">
        <v>0</v>
      </c>
      <c r="F17" s="103">
        <f t="shared" si="0"/>
        <v>0</v>
      </c>
    </row>
    <row r="18" spans="4:6" ht="23.25" customHeight="1" x14ac:dyDescent="0.25">
      <c r="D18" s="106" t="s">
        <v>87</v>
      </c>
      <c r="E18" s="107">
        <v>0</v>
      </c>
      <c r="F18" s="103">
        <f t="shared" si="0"/>
        <v>0</v>
      </c>
    </row>
    <row r="19" spans="4:6" ht="35.25" customHeight="1" x14ac:dyDescent="0.25">
      <c r="D19" s="106" t="s">
        <v>88</v>
      </c>
      <c r="E19" s="108">
        <v>0</v>
      </c>
      <c r="F19" s="103">
        <f t="shared" si="0"/>
        <v>0</v>
      </c>
    </row>
    <row r="20" spans="4:6" ht="29.25" customHeight="1" x14ac:dyDescent="0.25">
      <c r="D20" s="104" t="s">
        <v>89</v>
      </c>
      <c r="E20" s="107">
        <v>8</v>
      </c>
      <c r="F20" s="103">
        <f t="shared" si="0"/>
        <v>1.2965964343598055</v>
      </c>
    </row>
    <row r="21" spans="4:6" ht="36.75" customHeight="1" x14ac:dyDescent="0.25">
      <c r="D21" s="106" t="s">
        <v>90</v>
      </c>
      <c r="E21" s="107">
        <v>37</v>
      </c>
      <c r="F21" s="103">
        <f t="shared" si="0"/>
        <v>5.9967585089141</v>
      </c>
    </row>
    <row r="22" spans="4:6" ht="30.75" customHeight="1" x14ac:dyDescent="0.25">
      <c r="D22" s="106" t="s">
        <v>91</v>
      </c>
      <c r="E22" s="107">
        <v>8</v>
      </c>
      <c r="F22" s="103">
        <f t="shared" si="0"/>
        <v>1.2965964343598055</v>
      </c>
    </row>
    <row r="23" spans="4:6" ht="31.5" customHeight="1" x14ac:dyDescent="0.25">
      <c r="D23" s="106" t="s">
        <v>92</v>
      </c>
      <c r="E23" s="107">
        <v>0</v>
      </c>
      <c r="F23" s="103">
        <f t="shared" si="0"/>
        <v>0</v>
      </c>
    </row>
    <row r="24" spans="4:6" ht="39" customHeight="1" x14ac:dyDescent="0.25">
      <c r="D24" s="106" t="s">
        <v>93</v>
      </c>
      <c r="E24" s="107">
        <v>9</v>
      </c>
      <c r="F24" s="103">
        <f t="shared" si="0"/>
        <v>1.4586709886547813</v>
      </c>
    </row>
    <row r="25" spans="4:6" ht="30" customHeight="1" x14ac:dyDescent="0.25">
      <c r="D25" s="104" t="s">
        <v>94</v>
      </c>
      <c r="E25" s="107">
        <v>0</v>
      </c>
      <c r="F25" s="103">
        <f t="shared" si="0"/>
        <v>0</v>
      </c>
    </row>
    <row r="26" spans="4:6" ht="24" customHeight="1" x14ac:dyDescent="0.25">
      <c r="D26" s="109" t="s">
        <v>136</v>
      </c>
      <c r="E26" s="110">
        <v>5</v>
      </c>
      <c r="F26" s="111">
        <f t="shared" si="0"/>
        <v>0.81037277147487841</v>
      </c>
    </row>
    <row r="27" spans="4:6" ht="13.5" customHeight="1" x14ac:dyDescent="0.25">
      <c r="D27" s="303" t="s">
        <v>137</v>
      </c>
      <c r="E27" s="304"/>
      <c r="F27" s="304"/>
    </row>
    <row r="28" spans="4:6" x14ac:dyDescent="0.25">
      <c r="D28" s="95"/>
      <c r="E28" s="96"/>
      <c r="F28" s="97"/>
    </row>
    <row r="29" spans="4:6" x14ac:dyDescent="0.25">
      <c r="D29" s="95"/>
      <c r="E29" s="96"/>
      <c r="F29" s="97"/>
    </row>
    <row r="30" spans="4:6" x14ac:dyDescent="0.25">
      <c r="D30" s="95"/>
      <c r="E30" s="96"/>
      <c r="F30" s="97"/>
    </row>
    <row r="31" spans="4:6" x14ac:dyDescent="0.25">
      <c r="D31" s="95"/>
      <c r="E31" s="96"/>
      <c r="F31" s="97"/>
    </row>
    <row r="32" spans="4:6" x14ac:dyDescent="0.25">
      <c r="D32" s="95"/>
      <c r="E32" s="96"/>
      <c r="F32" s="97"/>
    </row>
    <row r="33" spans="4:6" x14ac:dyDescent="0.25">
      <c r="D33" s="95"/>
      <c r="E33" s="96"/>
      <c r="F33" s="97"/>
    </row>
  </sheetData>
  <mergeCells count="2">
    <mergeCell ref="D2:F2"/>
    <mergeCell ref="D27:F27"/>
  </mergeCells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5:H15"/>
  <sheetViews>
    <sheetView workbookViewId="0">
      <selection activeCell="L11" sqref="L11"/>
    </sheetView>
  </sheetViews>
  <sheetFormatPr baseColWidth="10" defaultRowHeight="15" x14ac:dyDescent="0.25"/>
  <cols>
    <col min="5" max="5" width="43.140625" customWidth="1"/>
    <col min="6" max="6" width="29.5703125" customWidth="1"/>
    <col min="7" max="7" width="24.28515625" customWidth="1"/>
  </cols>
  <sheetData>
    <row r="5" spans="5:8" ht="29.25" customHeight="1" x14ac:dyDescent="0.25">
      <c r="E5" s="302" t="s">
        <v>138</v>
      </c>
      <c r="F5" s="302"/>
      <c r="G5" s="302"/>
    </row>
    <row r="6" spans="5:8" x14ac:dyDescent="0.25">
      <c r="E6" s="305" t="s">
        <v>139</v>
      </c>
      <c r="F6" s="307" t="s">
        <v>73</v>
      </c>
      <c r="G6" s="307"/>
      <c r="H6" s="1"/>
    </row>
    <row r="7" spans="5:8" ht="18" customHeight="1" x14ac:dyDescent="0.25">
      <c r="E7" s="306"/>
      <c r="F7" s="126" t="s">
        <v>140</v>
      </c>
      <c r="G7" s="127" t="s">
        <v>7</v>
      </c>
      <c r="H7" s="1"/>
    </row>
    <row r="8" spans="5:8" ht="15.75" thickBot="1" x14ac:dyDescent="0.3">
      <c r="E8" s="116" t="s">
        <v>3</v>
      </c>
      <c r="F8" s="117">
        <f t="shared" ref="F8:G8" si="0">SUM(F9:F14)</f>
        <v>617</v>
      </c>
      <c r="G8" s="118">
        <f t="shared" si="0"/>
        <v>100</v>
      </c>
      <c r="H8" s="1"/>
    </row>
    <row r="9" spans="5:8" ht="51" customHeight="1" x14ac:dyDescent="0.25">
      <c r="E9" s="119" t="s">
        <v>141</v>
      </c>
      <c r="F9" s="120">
        <v>204</v>
      </c>
      <c r="G9" s="121">
        <f t="shared" ref="G9:G14" si="1">(F9/$F$8)*100</f>
        <v>33.063209076175042</v>
      </c>
    </row>
    <row r="10" spans="5:8" ht="48" customHeight="1" x14ac:dyDescent="0.25">
      <c r="E10" s="122" t="s">
        <v>142</v>
      </c>
      <c r="F10" s="120">
        <v>74</v>
      </c>
      <c r="G10" s="121">
        <f t="shared" si="1"/>
        <v>11.9935170178282</v>
      </c>
    </row>
    <row r="11" spans="5:8" ht="50.25" customHeight="1" x14ac:dyDescent="0.25">
      <c r="E11" s="122" t="s">
        <v>143</v>
      </c>
      <c r="F11" s="99">
        <v>96</v>
      </c>
      <c r="G11" s="121">
        <f t="shared" si="1"/>
        <v>15.559157212317668</v>
      </c>
    </row>
    <row r="12" spans="5:8" ht="57" customHeight="1" x14ac:dyDescent="0.25">
      <c r="E12" s="122" t="s">
        <v>144</v>
      </c>
      <c r="F12" s="100">
        <v>0</v>
      </c>
      <c r="G12" s="121">
        <f t="shared" si="1"/>
        <v>0</v>
      </c>
    </row>
    <row r="13" spans="5:8" ht="49.5" customHeight="1" x14ac:dyDescent="0.25">
      <c r="E13" s="122" t="s">
        <v>145</v>
      </c>
      <c r="F13" s="100">
        <v>0</v>
      </c>
      <c r="G13" s="121">
        <f t="shared" si="1"/>
        <v>0</v>
      </c>
    </row>
    <row r="14" spans="5:8" ht="45.75" customHeight="1" x14ac:dyDescent="0.25">
      <c r="E14" s="123" t="s">
        <v>146</v>
      </c>
      <c r="F14" s="124">
        <v>243</v>
      </c>
      <c r="G14" s="125">
        <f t="shared" si="1"/>
        <v>39.384116693679097</v>
      </c>
    </row>
    <row r="15" spans="5:8" x14ac:dyDescent="0.25">
      <c r="E15" s="308" t="s">
        <v>147</v>
      </c>
      <c r="F15" s="308"/>
      <c r="G15" s="308"/>
    </row>
  </sheetData>
  <mergeCells count="4">
    <mergeCell ref="E5:G5"/>
    <mergeCell ref="E6:E7"/>
    <mergeCell ref="F6:G6"/>
    <mergeCell ref="E15:G1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F21"/>
  <sheetViews>
    <sheetView workbookViewId="0">
      <selection activeCell="J20" sqref="J20"/>
    </sheetView>
  </sheetViews>
  <sheetFormatPr baseColWidth="10" defaultRowHeight="15" x14ac:dyDescent="0.25"/>
  <cols>
    <col min="5" max="5" width="59.85546875" customWidth="1"/>
    <col min="6" max="6" width="29" style="39" customWidth="1"/>
  </cols>
  <sheetData>
    <row r="4" spans="5:6" ht="15.75" x14ac:dyDescent="0.25">
      <c r="E4" s="128"/>
    </row>
    <row r="5" spans="5:6" ht="38.25" customHeight="1" thickBot="1" x14ac:dyDescent="0.3">
      <c r="E5" s="309" t="s">
        <v>148</v>
      </c>
      <c r="F5" s="309"/>
    </row>
    <row r="6" spans="5:6" x14ac:dyDescent="0.25">
      <c r="E6" s="310" t="s">
        <v>149</v>
      </c>
      <c r="F6" s="312" t="s">
        <v>73</v>
      </c>
    </row>
    <row r="7" spans="5:6" ht="15.75" thickBot="1" x14ac:dyDescent="0.3">
      <c r="E7" s="311"/>
      <c r="F7" s="313"/>
    </row>
    <row r="8" spans="5:6" ht="25.5" customHeight="1" x14ac:dyDescent="0.25">
      <c r="E8" s="122" t="s">
        <v>150</v>
      </c>
      <c r="F8" s="129">
        <v>488</v>
      </c>
    </row>
    <row r="9" spans="5:6" ht="31.5" customHeight="1" x14ac:dyDescent="0.25">
      <c r="E9" s="122" t="s">
        <v>151</v>
      </c>
      <c r="F9" s="129">
        <v>235</v>
      </c>
    </row>
    <row r="10" spans="5:6" ht="28.5" customHeight="1" x14ac:dyDescent="0.25">
      <c r="E10" s="122" t="s">
        <v>152</v>
      </c>
      <c r="F10" s="130">
        <v>27013</v>
      </c>
    </row>
    <row r="11" spans="5:6" ht="33" customHeight="1" x14ac:dyDescent="0.25">
      <c r="E11" s="131" t="s">
        <v>153</v>
      </c>
      <c r="F11" s="132">
        <v>275</v>
      </c>
    </row>
    <row r="12" spans="5:6" ht="27.75" customHeight="1" x14ac:dyDescent="0.25">
      <c r="E12" s="131" t="s">
        <v>154</v>
      </c>
      <c r="F12" s="132">
        <v>344</v>
      </c>
    </row>
    <row r="13" spans="5:6" ht="30.75" customHeight="1" x14ac:dyDescent="0.25">
      <c r="E13" s="131" t="s">
        <v>155</v>
      </c>
      <c r="F13" s="132">
        <v>172</v>
      </c>
    </row>
    <row r="14" spans="5:6" ht="31.5" customHeight="1" x14ac:dyDescent="0.25">
      <c r="E14" s="131" t="s">
        <v>156</v>
      </c>
      <c r="F14" s="132">
        <v>3</v>
      </c>
    </row>
    <row r="15" spans="5:6" ht="32.25" customHeight="1" x14ac:dyDescent="0.25">
      <c r="E15" s="131" t="s">
        <v>157</v>
      </c>
      <c r="F15" s="132">
        <v>11</v>
      </c>
    </row>
    <row r="16" spans="5:6" ht="33.75" customHeight="1" x14ac:dyDescent="0.25">
      <c r="E16" s="131" t="s">
        <v>158</v>
      </c>
      <c r="F16" s="132">
        <v>0</v>
      </c>
    </row>
    <row r="17" spans="5:6" ht="30.75" customHeight="1" x14ac:dyDescent="0.25">
      <c r="E17" s="131" t="s">
        <v>159</v>
      </c>
      <c r="F17" s="130">
        <v>760</v>
      </c>
    </row>
    <row r="18" spans="5:6" ht="28.5" customHeight="1" x14ac:dyDescent="0.25">
      <c r="E18" s="122" t="s">
        <v>160</v>
      </c>
      <c r="F18" s="133">
        <v>176</v>
      </c>
    </row>
    <row r="19" spans="5:6" ht="30.75" customHeight="1" x14ac:dyDescent="0.25">
      <c r="E19" s="122" t="s">
        <v>161</v>
      </c>
      <c r="F19" s="133">
        <v>0</v>
      </c>
    </row>
    <row r="20" spans="5:6" ht="15.75" thickBot="1" x14ac:dyDescent="0.3">
      <c r="E20" s="134" t="s">
        <v>162</v>
      </c>
      <c r="F20" s="135">
        <v>7296</v>
      </c>
    </row>
    <row r="21" spans="5:6" x14ac:dyDescent="0.25">
      <c r="E21" s="136" t="s">
        <v>163</v>
      </c>
      <c r="F21" s="137"/>
    </row>
  </sheetData>
  <mergeCells count="3">
    <mergeCell ref="E5:F5"/>
    <mergeCell ref="E6:E7"/>
    <mergeCell ref="F6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Inspección 1</vt:lpstr>
      <vt:lpstr>Inspección 2</vt:lpstr>
      <vt:lpstr>Inspección 3</vt:lpstr>
      <vt:lpstr>Inspección 4</vt:lpstr>
      <vt:lpstr>Asistencia Judicial 1</vt:lpstr>
      <vt:lpstr>Asistencia Judicial 2</vt:lpstr>
      <vt:lpstr>Asistencia Judicial 3</vt:lpstr>
      <vt:lpstr>Asistencia Judicial 4</vt:lpstr>
      <vt:lpstr>Higiene 1</vt:lpstr>
      <vt:lpstr>Higiene 2</vt:lpstr>
      <vt:lpstr>Higiene 3</vt:lpstr>
      <vt:lpstr>Higiene 4</vt:lpstr>
      <vt:lpstr>Mediación 1</vt:lpstr>
      <vt:lpstr>Mediación 2</vt:lpstr>
      <vt:lpstr>Mediación 3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Angeline Castillo</dc:creator>
  <cp:lastModifiedBy>Ada Ysabel Valenzuela Guerrero</cp:lastModifiedBy>
  <dcterms:created xsi:type="dcterms:W3CDTF">2025-01-31T16:49:31Z</dcterms:created>
  <dcterms:modified xsi:type="dcterms:W3CDTF">2025-02-03T13:15:50Z</dcterms:modified>
</cp:coreProperties>
</file>